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showInkAnnotation="0"/>
  <mc:AlternateContent xmlns:mc="http://schemas.openxmlformats.org/markup-compatibility/2006">
    <mc:Choice Requires="x15">
      <x15ac:absPath xmlns:x15ac="http://schemas.microsoft.com/office/spreadsheetml/2010/11/ac" url="https://achs-my.sharepoint.com/personal/kirojasc_achs_cl/Documents/Escritorio/"/>
    </mc:Choice>
  </mc:AlternateContent>
  <xr:revisionPtr revIDLastSave="0" documentId="8_{4E9ECC71-ED9A-4B78-A732-71EB9E32B805}" xr6:coauthVersionLast="47" xr6:coauthVersionMax="47" xr10:uidLastSave="{00000000-0000-0000-0000-000000000000}"/>
  <bookViews>
    <workbookView xWindow="-110" yWindow="-110" windowWidth="19420" windowHeight="11500" xr2:uid="{59965984-4D75-4484-99BF-79BB24688CD4}"/>
  </bookViews>
  <sheets>
    <sheet name="ODA" sheetId="11" r:id="rId1"/>
    <sheet name="Cobertura" sheetId="15" r:id="rId2"/>
    <sheet name="Preguntas" sheetId="16" state="hidden" r:id="rId3"/>
    <sheet name="Baterías" sheetId="17" state="hidden" r:id="rId4"/>
    <sheet name="no borrar" sheetId="14" state="hidden" r:id="rId5"/>
    <sheet name="Hoja2" sheetId="13" state="hidden" r:id="rId6"/>
    <sheet name="Hoja1" sheetId="12" state="hidden" r:id="rId7"/>
  </sheets>
  <externalReferences>
    <externalReference r:id="rId8"/>
  </externalReferences>
  <definedNames>
    <definedName name="_xlnm._FilterDatabase" localSheetId="1" hidden="1">#REF!</definedName>
    <definedName name="_xlnm._FilterDatabase" localSheetId="0" hidden="1">#REF!</definedName>
    <definedName name="_xlnm._FilterDatabase" localSheetId="2" hidden="1">Preguntas!$A$1:$G$68</definedName>
    <definedName name="Abordo">Cobertura!$C$62</definedName>
    <definedName name="Altitud">Cobertura!$C$68</definedName>
    <definedName name="Anhidrido">Cobertura!$C$73</definedName>
    <definedName name="_xlnm.Print_Area" localSheetId="1">Cobertura!$B$2:$L$106</definedName>
    <definedName name="_xlnm.Print_Area" localSheetId="0">ODA!$B$2:$N$69</definedName>
    <definedName name="Arsenico">Cobertura!$C$77</definedName>
    <definedName name="Asbesto">Cobertura!$C$81</definedName>
    <definedName name="Brigadista">Cobertura!$C$10</definedName>
    <definedName name="Calor">Cobertura!$C$39</definedName>
    <definedName name="Cargo">ODA!$C$22</definedName>
    <definedName name="Citostaticos">Cobertura!$C$86</definedName>
    <definedName name="Condiciones">ODA!$C$32</definedName>
    <definedName name="Conductor_A">Cobertura!$C$15</definedName>
    <definedName name="Conductor_B">Cobertura!$C$20</definedName>
    <definedName name="Conductor_D">Cobertura!$C$25</definedName>
    <definedName name="Confinados">Cobertura!$C$45</definedName>
    <definedName name="Enfermedad">ODA!$F$22</definedName>
    <definedName name="Equipo_fijo">Cobertura!$C$29</definedName>
    <definedName name="Fisica">Cobertura!$C$49</definedName>
    <definedName name="Frio">Cobertura!$C$42</definedName>
    <definedName name="Hiperbaria">Cobertura!$C$89</definedName>
    <definedName name="Maquinista">Cobertura!$C$33</definedName>
    <definedName name="Metales">Cobertura!#REF!</definedName>
    <definedName name="opcion1" localSheetId="2">'[1]no borrar'!$A$1:$A$2</definedName>
    <definedName name="opcion1">'no borrar'!$A$1:$A$2</definedName>
    <definedName name="opcion2" localSheetId="2">'[1]no borrar'!#REF!</definedName>
    <definedName name="opcion2">'no borrar'!#REF!</definedName>
    <definedName name="OPCIONES" localSheetId="2">'[1]no borrar'!#REF!</definedName>
    <definedName name="OPCIONES">'no borrar'!#REF!</definedName>
    <definedName name="Plomo">Cobertura!$C$93</definedName>
    <definedName name="Residuos">Cobertura!$C$59</definedName>
    <definedName name="Ruido">Cobertura!$C$97</definedName>
    <definedName name="Silice">Cobertura!$C$103</definedName>
    <definedName name="Vigilante">Cobertura!$C$55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4" i="11" l="1"/>
  <c r="E35" i="11"/>
  <c r="AB45" i="11" l="1"/>
  <c r="AB49" i="11"/>
  <c r="AB48" i="11"/>
  <c r="AB47" i="11"/>
  <c r="AB46" i="11"/>
  <c r="AA49" i="11"/>
  <c r="AA48" i="11"/>
  <c r="AA47" i="11"/>
  <c r="AA46" i="11"/>
  <c r="AA45" i="11"/>
  <c r="H33" i="11"/>
  <c r="H32" i="11"/>
  <c r="H31" i="11"/>
  <c r="H30" i="11"/>
  <c r="H28" i="11"/>
  <c r="AA38" i="11"/>
  <c r="E37" i="11"/>
  <c r="AB25" i="11"/>
  <c r="AA52" i="11"/>
  <c r="AA51" i="11"/>
  <c r="AB44" i="11"/>
  <c r="AA44" i="11"/>
  <c r="AB40" i="11"/>
  <c r="AA40" i="11"/>
  <c r="AA37" i="11"/>
  <c r="AA28" i="11"/>
  <c r="H37" i="11"/>
  <c r="H36" i="11"/>
  <c r="H34" i="11"/>
  <c r="H29" i="11"/>
  <c r="H27" i="11"/>
  <c r="H26" i="11"/>
  <c r="H25" i="11"/>
  <c r="H23" i="11"/>
  <c r="E39" i="11"/>
  <c r="E38" i="11"/>
  <c r="E36" i="11"/>
  <c r="E34" i="11"/>
  <c r="E33" i="11"/>
  <c r="E31" i="11"/>
  <c r="E30" i="11"/>
  <c r="E29" i="11"/>
  <c r="E28" i="11"/>
  <c r="E27" i="11"/>
  <c r="E24" i="11"/>
  <c r="AB27" i="11" l="1"/>
  <c r="AA27" i="11"/>
  <c r="AA26" i="11"/>
  <c r="AA25" i="11"/>
  <c r="AB52" i="11" l="1"/>
  <c r="AB51" i="11"/>
  <c r="AB38" i="11"/>
  <c r="AB37" i="11"/>
  <c r="AB33" i="11"/>
  <c r="AB34" i="11"/>
  <c r="AB28" i="11"/>
  <c r="AB26" i="11"/>
  <c r="AA35" i="11"/>
  <c r="AA33" i="11"/>
  <c r="AA32" i="11"/>
  <c r="AB50" i="11"/>
  <c r="AA50" i="11"/>
  <c r="AB43" i="11"/>
  <c r="AA43" i="11"/>
  <c r="AB42" i="11"/>
  <c r="AA42" i="11"/>
  <c r="AB41" i="11"/>
  <c r="AA41" i="11"/>
  <c r="AB36" i="11"/>
  <c r="AA36" i="11"/>
  <c r="AB35" i="11"/>
  <c r="AB32" i="11"/>
  <c r="AB30" i="11"/>
  <c r="AA30" i="11"/>
  <c r="AB29" i="11"/>
  <c r="AA29" i="11"/>
  <c r="Z55" i="11" l="1"/>
  <c r="Z56" i="11"/>
  <c r="AA53" i="11"/>
  <c r="AB53" i="11"/>
  <c r="A2" i="14"/>
  <c r="A1" i="14"/>
  <c r="C42" i="11" l="1"/>
  <c r="K3" i="13"/>
  <c r="I10" i="13"/>
  <c r="I9" i="13"/>
  <c r="I8" i="13"/>
  <c r="I7" i="13"/>
  <c r="I6" i="13"/>
  <c r="I5" i="13"/>
  <c r="I4" i="13"/>
  <c r="I3" i="13"/>
  <c r="I2" i="13"/>
  <c r="I1" i="13"/>
  <c r="C11" i="13"/>
  <c r="C10" i="13"/>
  <c r="C9" i="13"/>
  <c r="C8" i="13"/>
  <c r="C7" i="13"/>
  <c r="C6" i="13"/>
  <c r="C5" i="13"/>
  <c r="C4" i="13"/>
  <c r="C3" i="13"/>
  <c r="C2" i="13"/>
  <c r="C1" i="13"/>
  <c r="A12" i="13"/>
  <c r="A11" i="13"/>
  <c r="A10" i="13"/>
  <c r="A9" i="13"/>
  <c r="A8" i="13"/>
  <c r="A7" i="13"/>
  <c r="A6" i="13"/>
  <c r="A5" i="13"/>
  <c r="A4" i="13"/>
  <c r="A3" i="13"/>
  <c r="A2" i="13"/>
  <c r="A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Covarrubias Antezana, Pablo</author>
  </authors>
  <commentList>
    <comment ref="G23" authorId="0" shapeId="0" xr:uid="{F28E26A1-75E1-404B-8FB7-70D60D2118FB}">
      <text>
        <r>
          <rPr>
            <sz val="9"/>
            <color indexed="81"/>
            <rFont val="Tahoma"/>
            <family val="2"/>
          </rPr>
          <t>Para trabajadores contratados se deben responder preguntas para calificación</t>
        </r>
      </text>
    </comment>
    <comment ref="D24" authorId="0" shapeId="0" xr:uid="{940B1ED8-AF5B-4C84-B113-89371D6F77E8}">
      <text>
        <r>
          <rPr>
            <sz val="9"/>
            <color indexed="81"/>
            <rFont val="Tahoma"/>
            <family val="2"/>
          </rPr>
          <t>Para trabajadores contratados se deben responder preguntas para calificación</t>
        </r>
      </text>
    </comment>
    <comment ref="G24" authorId="0" shapeId="0" xr:uid="{DCADF550-4E2D-4B2B-BAF3-125DF626169E}">
      <text>
        <r>
          <rPr>
            <sz val="9"/>
            <color indexed="81"/>
            <rFont val="Tahoma"/>
            <family val="2"/>
          </rPr>
          <t>Para trabajadores contratados se deben responder preguntas para calificación</t>
        </r>
      </text>
    </comment>
    <comment ref="G25" authorId="0" shapeId="0" xr:uid="{A678BCA2-87A8-415F-B9E0-5BDEAFFC9ABB}">
      <text>
        <r>
          <rPr>
            <sz val="9"/>
            <color indexed="81"/>
            <rFont val="Tahoma"/>
            <family val="2"/>
          </rPr>
          <t>Para trabajadores contratados se deben responder preguntas para calificación</t>
        </r>
      </text>
    </comment>
    <comment ref="G26" authorId="0" shapeId="0" xr:uid="{B929AF35-3F25-475C-B84A-CD48E098B130}">
      <text>
        <r>
          <rPr>
            <sz val="9"/>
            <color indexed="81"/>
            <rFont val="Tahoma"/>
            <family val="2"/>
          </rPr>
          <t>Para trabajadores contratados se deben responder preguntas para calificación</t>
        </r>
      </text>
    </comment>
    <comment ref="D27" authorId="0" shapeId="0" xr:uid="{89D01F4D-69B3-486D-8284-4E42744EE0D0}">
      <text>
        <r>
          <rPr>
            <sz val="9"/>
            <color indexed="81"/>
            <rFont val="Tahoma"/>
            <family val="2"/>
          </rPr>
          <t>Para trabajadores contratados se deben responder preguntas para calificación</t>
        </r>
      </text>
    </comment>
    <comment ref="G27" authorId="0" shapeId="0" xr:uid="{11563F14-178F-429C-9E7D-1B07E4B862F2}">
      <text>
        <r>
          <rPr>
            <sz val="9"/>
            <color indexed="81"/>
            <rFont val="Tahoma"/>
            <family val="2"/>
          </rPr>
          <t>Para trabajadores contratados se deben responder preguntas para calificación</t>
        </r>
      </text>
    </comment>
    <comment ref="D28" authorId="0" shapeId="0" xr:uid="{96CF5F1B-D6E8-49F8-993C-CF16BA7C0652}">
      <text>
        <r>
          <rPr>
            <sz val="9"/>
            <color indexed="81"/>
            <rFont val="Tahoma"/>
            <family val="2"/>
          </rPr>
          <t>Para trabajadores contratados se deben responder preguntas para calificación</t>
        </r>
      </text>
    </comment>
    <comment ref="G28" authorId="0" shapeId="0" xr:uid="{F2BBAD0E-0CF4-495F-912C-252DB3542ACD}">
      <text>
        <r>
          <rPr>
            <sz val="9"/>
            <color indexed="81"/>
            <rFont val="Tahoma"/>
            <family val="2"/>
          </rPr>
          <t>Para trabajadores contratados se deben responder preguntas para calificación</t>
        </r>
      </text>
    </comment>
    <comment ref="D29" authorId="0" shapeId="0" xr:uid="{35570274-60BE-43BB-A6AC-A597C1945FC5}">
      <text>
        <r>
          <rPr>
            <sz val="9"/>
            <color indexed="81"/>
            <rFont val="Tahoma"/>
            <family val="2"/>
          </rPr>
          <t>Para trabajadores contratados se deben responder preguntas para calificación</t>
        </r>
      </text>
    </comment>
    <comment ref="G29" authorId="0" shapeId="0" xr:uid="{3EBD032D-53E2-4665-A874-0E6235D3AD85}">
      <text>
        <r>
          <rPr>
            <sz val="9"/>
            <color indexed="81"/>
            <rFont val="Tahoma"/>
            <family val="2"/>
          </rPr>
          <t>Para trabajadores contratados se deben responder preguntas para calificación</t>
        </r>
      </text>
    </comment>
    <comment ref="D30" authorId="0" shapeId="0" xr:uid="{B9FA972C-F7D3-430E-BDA1-D6631938576C}">
      <text>
        <r>
          <rPr>
            <sz val="9"/>
            <color indexed="81"/>
            <rFont val="Tahoma"/>
            <family val="2"/>
          </rPr>
          <t>Para trabajadores contratados se deben responder preguntas para calificación</t>
        </r>
      </text>
    </comment>
    <comment ref="G30" authorId="0" shapeId="0" xr:uid="{CDED4B64-E6E8-4F97-8755-585A7E4C553B}">
      <text>
        <r>
          <rPr>
            <sz val="9"/>
            <color indexed="81"/>
            <rFont val="Tahoma"/>
            <family val="2"/>
          </rPr>
          <t>Para trabajadores contratados se deben responder preguntas para calificación</t>
        </r>
      </text>
    </comment>
    <comment ref="D31" authorId="0" shapeId="0" xr:uid="{F3136BAA-E46A-4C87-9234-C43BDC61703E}">
      <text>
        <r>
          <rPr>
            <sz val="9"/>
            <color indexed="81"/>
            <rFont val="Tahoma"/>
            <family val="2"/>
          </rPr>
          <t>Para trabajadores contratados se deben responder preguntas para calificación</t>
        </r>
      </text>
    </comment>
    <comment ref="G31" authorId="0" shapeId="0" xr:uid="{5F10DE0A-DD29-476A-9C84-3B00761A21EB}">
      <text>
        <r>
          <rPr>
            <sz val="9"/>
            <color indexed="81"/>
            <rFont val="Tahoma"/>
            <family val="2"/>
          </rPr>
          <t>Para trabajadores contratados se deben responder preguntas para calificación</t>
        </r>
      </text>
    </comment>
    <comment ref="G32" authorId="0" shapeId="0" xr:uid="{9FF0F2C4-E938-4FFF-A247-6966DE20A324}">
      <text>
        <r>
          <rPr>
            <sz val="9"/>
            <color indexed="81"/>
            <rFont val="Tahoma"/>
            <family val="2"/>
          </rPr>
          <t>Para trabajadores contratados se deben responder preguntas para calificación</t>
        </r>
      </text>
    </comment>
    <comment ref="D33" authorId="0" shapeId="0" xr:uid="{DE39BFBF-E62E-4C0C-BD4F-BB8786C92ED9}">
      <text>
        <r>
          <rPr>
            <sz val="9"/>
            <color indexed="81"/>
            <rFont val="Tahoma"/>
            <family val="2"/>
          </rPr>
          <t>Para trabajadores contratados se deben responder preguntas para calificación</t>
        </r>
      </text>
    </comment>
    <comment ref="G33" authorId="0" shapeId="0" xr:uid="{DE738107-314C-487C-9EC5-89EC2603AB99}">
      <text>
        <r>
          <rPr>
            <sz val="9"/>
            <color indexed="81"/>
            <rFont val="Tahoma"/>
            <family val="2"/>
          </rPr>
          <t>Para trabajadores contratados se deben responder preguntas para calificación</t>
        </r>
      </text>
    </comment>
    <comment ref="D34" authorId="0" shapeId="0" xr:uid="{8D8AF087-DCD4-4B05-91FC-CBC589254967}">
      <text>
        <r>
          <rPr>
            <sz val="9"/>
            <color indexed="81"/>
            <rFont val="Tahoma"/>
            <family val="2"/>
          </rPr>
          <t>Para trabajadores contratados se deben responder preguntas para calificación</t>
        </r>
      </text>
    </comment>
    <comment ref="G34" authorId="0" shapeId="0" xr:uid="{2D30E98B-6E27-4880-BF31-5CC7B3C3AF9B}">
      <text>
        <r>
          <rPr>
            <sz val="9"/>
            <color indexed="81"/>
            <rFont val="Tahoma"/>
            <family val="2"/>
          </rPr>
          <t>Para trabajadores contratados se deben responder preguntas para calificación</t>
        </r>
      </text>
    </comment>
    <comment ref="D35" authorId="0" shapeId="0" xr:uid="{0C42ABB2-4397-4942-8E64-DDBEC397C767}">
      <text>
        <r>
          <rPr>
            <sz val="9"/>
            <color indexed="81"/>
            <rFont val="Tahoma"/>
            <family val="2"/>
          </rPr>
          <t>Para trabajadores contratados se deben responder preguntas para calificación</t>
        </r>
      </text>
    </comment>
    <comment ref="D36" authorId="0" shapeId="0" xr:uid="{514D031F-3C35-44E6-9DE4-981883439A14}">
      <text>
        <r>
          <rPr>
            <sz val="9"/>
            <color indexed="81"/>
            <rFont val="Tahoma"/>
            <family val="2"/>
          </rPr>
          <t>Para trabajadores contratados se deben responder preguntas para calificación</t>
        </r>
      </text>
    </comment>
    <comment ref="G36" authorId="0" shapeId="0" xr:uid="{F83E2292-E2B1-4379-93AF-70B335B8DDCE}">
      <text>
        <r>
          <rPr>
            <sz val="9"/>
            <color indexed="81"/>
            <rFont val="Tahoma"/>
            <family val="2"/>
          </rPr>
          <t>Para trabajadores contratados se deben responder preguntas para calificación</t>
        </r>
      </text>
    </comment>
    <comment ref="D37" authorId="0" shapeId="0" xr:uid="{CF693BD8-B9E7-4842-8B95-B49EA9129B36}">
      <text>
        <r>
          <rPr>
            <sz val="9"/>
            <color indexed="81"/>
            <rFont val="Tahoma"/>
            <family val="2"/>
          </rPr>
          <t>Para trabajadores contratados se deben responder preguntas para calificación</t>
        </r>
      </text>
    </comment>
    <comment ref="G37" authorId="0" shapeId="0" xr:uid="{69D1AD2F-5E1E-4CA9-8859-259B34248B63}">
      <text>
        <r>
          <rPr>
            <sz val="9"/>
            <color indexed="81"/>
            <rFont val="Tahoma"/>
            <family val="2"/>
          </rPr>
          <t>Para trabajadores contratados se deben responder preguntas para calificación</t>
        </r>
      </text>
    </comment>
    <comment ref="D38" authorId="0" shapeId="0" xr:uid="{4D8609FB-2AFA-4755-A678-B8E316930D34}">
      <text>
        <r>
          <rPr>
            <sz val="9"/>
            <color indexed="81"/>
            <rFont val="Tahoma"/>
            <family val="2"/>
          </rPr>
          <t>Para trabajadores contratados se deben responder preguntas para calificación</t>
        </r>
      </text>
    </comment>
    <comment ref="D39" authorId="0" shapeId="0" xr:uid="{7AD92860-F193-484C-9D7B-5F8A62EC916B}">
      <text>
        <r>
          <rPr>
            <sz val="9"/>
            <color indexed="81"/>
            <rFont val="Tahoma"/>
            <family val="2"/>
          </rPr>
          <t>Para trabajadores contratados se deben responder preguntas para calificación</t>
        </r>
      </text>
    </comment>
  </commentList>
</comments>
</file>

<file path=xl/sharedStrings.xml><?xml version="1.0" encoding="utf-8"?>
<sst xmlns="http://schemas.openxmlformats.org/spreadsheetml/2006/main" count="983" uniqueCount="536">
  <si>
    <t xml:space="preserve">Agencia Regional </t>
  </si>
  <si>
    <t>Minas y su altura</t>
  </si>
  <si>
    <t>Nota: debes completar obligatoriamente los campos en amarillo</t>
  </si>
  <si>
    <t>Tipo Evaluación</t>
  </si>
  <si>
    <t>AMOLANAS</t>
  </si>
  <si>
    <t>Especifique o seleccione de la lista</t>
  </si>
  <si>
    <t>Tipo de evaluación a realizar</t>
  </si>
  <si>
    <t>Postulante (preocupacional)</t>
  </si>
  <si>
    <t>ANCUD</t>
  </si>
  <si>
    <t>Choquelimpie  4800 msnm</t>
  </si>
  <si>
    <t>Contratado (ocupacional)</t>
  </si>
  <si>
    <t>Selecciona un tipo de evaluación</t>
  </si>
  <si>
    <t>ANDACOLLO</t>
  </si>
  <si>
    <t>Collahuasi  4500 msnm</t>
  </si>
  <si>
    <t>HAGA CLICK AQUÍ</t>
  </si>
  <si>
    <t>ANGOL</t>
  </si>
  <si>
    <t>Quebrada Blanca  4200 msnm</t>
  </si>
  <si>
    <t>Datos de la empresa</t>
  </si>
  <si>
    <t xml:space="preserve">ANTOFAGASTA </t>
  </si>
  <si>
    <t>Salar Grande  650 msnm</t>
  </si>
  <si>
    <t>Razón social</t>
  </si>
  <si>
    <t>Centro de costo (opcional, debe ser creado previamente enviando un correo  a soportesel@achs.cl)</t>
  </si>
  <si>
    <t>ARAUCO</t>
  </si>
  <si>
    <t>Salar Surire 4250 msnm</t>
  </si>
  <si>
    <t>Rut (sin puntos y con guión, ej: 13456789-5)</t>
  </si>
  <si>
    <t>Dirección de empresa</t>
  </si>
  <si>
    <t>Empresa afiliada o no afiliada</t>
  </si>
  <si>
    <t>Carbonato de Litio SQM 3900 msnm</t>
  </si>
  <si>
    <t>El Abra  3900 msnm</t>
  </si>
  <si>
    <t>Datos del solicitante empresa</t>
  </si>
  <si>
    <t>El Inca  1600 msnm</t>
  </si>
  <si>
    <t>Nombre</t>
  </si>
  <si>
    <t>Escondida  3060 msnm</t>
  </si>
  <si>
    <t>Correo electrónico</t>
  </si>
  <si>
    <t>Rut (sin puntos y con guión ej.: 13456789-5)</t>
  </si>
  <si>
    <t>RUT</t>
  </si>
  <si>
    <t>Valores drogas</t>
  </si>
  <si>
    <t>Gaby 2660 msnm</t>
  </si>
  <si>
    <t>Celular</t>
  </si>
  <si>
    <t>Fono</t>
  </si>
  <si>
    <t>FONO</t>
  </si>
  <si>
    <t>Screening (valor afiliado $15.674+IVA)</t>
  </si>
  <si>
    <t>Guanaco  2600 msnm</t>
  </si>
  <si>
    <t>El solicitante certifica que los datos ingresados son fidedignos y autoriza a realizar los cobros que corresponda según las prestaciones otorgadas</t>
  </si>
  <si>
    <t>Confirmación (valor afiliado $112.047+IVA)</t>
  </si>
  <si>
    <t>María Elena   800 msnm</t>
  </si>
  <si>
    <t>Spence 1700 msnm</t>
  </si>
  <si>
    <t>Marca con X las baterías y prestaciones que necesites</t>
  </si>
  <si>
    <t>El Salvador  2600 msnm</t>
  </si>
  <si>
    <t>Evaluaciones médicas a realizar</t>
  </si>
  <si>
    <t>La Candelaria  3600 msnm</t>
  </si>
  <si>
    <t>Evaluaciones de cargo</t>
  </si>
  <si>
    <t>Riesgos de enfermedad laboral</t>
  </si>
  <si>
    <t>Estado general de salud*</t>
  </si>
  <si>
    <t>Exámenes médicos adicionales*</t>
  </si>
  <si>
    <t>Batería básica*</t>
  </si>
  <si>
    <t>Altitud geográfica (&gt; 3.000 msnm)</t>
  </si>
  <si>
    <t>Chequeo básico</t>
  </si>
  <si>
    <t>Clasificación grupo sanguíneo</t>
  </si>
  <si>
    <t>Revisar acá</t>
  </si>
  <si>
    <t>Maricunga 4800 msnm</t>
  </si>
  <si>
    <t>Brigadista de emergencia</t>
  </si>
  <si>
    <t>Altitud geográfica esporádica</t>
  </si>
  <si>
    <t>Chequeo intermedio</t>
  </si>
  <si>
    <t>Test de graham</t>
  </si>
  <si>
    <t>¿Falta responder?</t>
  </si>
  <si>
    <t>¿Calificar batería?</t>
  </si>
  <si>
    <t>Manipulador de alimentos*</t>
  </si>
  <si>
    <t>Anhídrido sulfuroso-neblinas ácidas</t>
  </si>
  <si>
    <t>Chequeo avanzado</t>
  </si>
  <si>
    <t>Coproparasitologico (PAFS)</t>
  </si>
  <si>
    <t>Brigadista de emergencia,</t>
  </si>
  <si>
    <t>Si requiere Test de Graham y/o Coproparasitológico (PAFS) debe indicarlo en la sección “Exámenes médicos adicionales”</t>
  </si>
  <si>
    <t>Arsénico</t>
  </si>
  <si>
    <t>Batería integral de factores de riesgo</t>
  </si>
  <si>
    <t>Hemograma (completo)</t>
  </si>
  <si>
    <t>Conducción vehículos o maquinaria (licencia tipo A),</t>
  </si>
  <si>
    <t>Conducción vehículos o maquinaria (licencia tipo A)</t>
  </si>
  <si>
    <t>Asbesto</t>
  </si>
  <si>
    <t>Exámenes de alcohol y drogas*</t>
  </si>
  <si>
    <t>Audiometría</t>
  </si>
  <si>
    <t>Conducción de vehículos livianos (licencia tipo B),</t>
  </si>
  <si>
    <t>Conducción de vehículos livianos (licencia tipo B)</t>
  </si>
  <si>
    <t>Citostáticos</t>
  </si>
  <si>
    <t>Test visual</t>
  </si>
  <si>
    <t>Conductor/operador de maquinaria (licencia tipo D),</t>
  </si>
  <si>
    <t>Conductor/operador de maquinaria (licencia tipo D)</t>
  </si>
  <si>
    <t>Hiperbaria (buzos)</t>
  </si>
  <si>
    <t>Batería alcohol y drogas* (alcoholemia; anfetaminas; benzodiazepinas; canabinoides; cocaina; muestra venosa; atencion enfermeria)</t>
  </si>
  <si>
    <t xml:space="preserve">Operación equipo fijo parte móvil, </t>
  </si>
  <si>
    <t>Operación equipo fijo parte móvil</t>
  </si>
  <si>
    <t>Metales y metaloides</t>
  </si>
  <si>
    <t>Perfil lipídico</t>
  </si>
  <si>
    <t xml:space="preserve">Maquinista ferroviario, </t>
  </si>
  <si>
    <t>Maquinista ferroviario</t>
  </si>
  <si>
    <t>Plaguicidas cumarínicos y otros plaguicidas no organofosforados</t>
  </si>
  <si>
    <r>
      <t xml:space="preserve">Canabinoides en orina** </t>
    </r>
    <r>
      <rPr>
        <b/>
        <sz val="9"/>
        <rFont val="ACHS Nueva Sans"/>
        <family val="3"/>
      </rPr>
      <t>(selecciona Screening o Confirmación)</t>
    </r>
  </si>
  <si>
    <t>Otros (especificar la batería o prestación)</t>
  </si>
  <si>
    <t>Condiciones laborales específicas</t>
  </si>
  <si>
    <t>Plaguicidas organofosforados y carbamatos basal previo a exposición</t>
  </si>
  <si>
    <r>
      <t xml:space="preserve">Anfetaminas en orina** </t>
    </r>
    <r>
      <rPr>
        <b/>
        <sz val="9"/>
        <rFont val="ACHS Nueva Sans"/>
        <family val="3"/>
      </rPr>
      <t>(selecciona Screening o Confirmación)</t>
    </r>
  </si>
  <si>
    <t>Puedes encontrar el detalle y precios de nuestras baterías y prestaciones en:</t>
  </si>
  <si>
    <t xml:space="preserve">Calor (expuesto a fuentes generadoras de calor), </t>
  </si>
  <si>
    <t>Calor (expuesto a fuentes generadoras de calor)</t>
  </si>
  <si>
    <t>Plaguicidas organofosforados y carbamatos durante exposición</t>
  </si>
  <si>
    <t>www.achs.cl/sel</t>
  </si>
  <si>
    <t xml:space="preserve">Frio en recintos cerrados no calefaccionables, </t>
  </si>
  <si>
    <t>Frio en recintos cerrados no calefaccionables</t>
  </si>
  <si>
    <t>Plomo</t>
  </si>
  <si>
    <r>
      <t xml:space="preserve">Cocaina o pasta base en orina** </t>
    </r>
    <r>
      <rPr>
        <b/>
        <sz val="9"/>
        <rFont val="ACHS Nueva Sans"/>
        <family val="3"/>
      </rPr>
      <t>(selecciona Screening o Confirmación)</t>
    </r>
  </si>
  <si>
    <r>
      <t xml:space="preserve">*Siempre tiene costo para el cliente
**Valores netos para afiliados. Se debe agendar con Atención de Enfermería. Revisar diferencia entre screening y confirmación en </t>
    </r>
    <r>
      <rPr>
        <b/>
        <sz val="9"/>
        <color rgb="FF348FFF"/>
        <rFont val="ACHS Nueva Sans"/>
        <family val="3"/>
      </rPr>
      <t>www.achs.cl/sel</t>
    </r>
  </si>
  <si>
    <t>Espacios confinados,</t>
  </si>
  <si>
    <t>Espacios confinados</t>
  </si>
  <si>
    <r>
      <t>Radiaciones ionizantes (</t>
    </r>
    <r>
      <rPr>
        <i/>
        <sz val="9"/>
        <rFont val="ACHS Nueva Sans"/>
        <family val="3"/>
      </rPr>
      <t>sólo preocupacional o pre-exposición)</t>
    </r>
  </si>
  <si>
    <r>
      <t xml:space="preserve">Benzodiazepinas en orina** </t>
    </r>
    <r>
      <rPr>
        <b/>
        <sz val="9"/>
        <rFont val="ACHS Nueva Sans"/>
        <family val="3"/>
      </rPr>
      <t>(selecciona Screening o Confirmación)</t>
    </r>
  </si>
  <si>
    <t xml:space="preserve">Trabajo con residuos infecto contagiosos, </t>
  </si>
  <si>
    <t>Trabajo en altura física (sobre 1,8 metros)</t>
  </si>
  <si>
    <t>Ruido</t>
  </si>
  <si>
    <r>
      <t xml:space="preserve">Barbituricos en orina** </t>
    </r>
    <r>
      <rPr>
        <b/>
        <sz val="9"/>
        <rFont val="ACHS Nueva Sans"/>
        <family val="3"/>
      </rPr>
      <t>(selecciona Screening o Confirmación)</t>
    </r>
  </si>
  <si>
    <t xml:space="preserve">Trabajo a bordo de embarcaciones en alta mar, </t>
  </si>
  <si>
    <t>Vigilante o guardia de seguridad</t>
  </si>
  <si>
    <t>Silice cristalizada (polvos neumoconiógenos)</t>
  </si>
  <si>
    <t>Alcohol en sangre</t>
  </si>
  <si>
    <t>Trabajo en altura física (sobre 1,8 metros),</t>
  </si>
  <si>
    <t>Trabajo con residuos biológicos</t>
  </si>
  <si>
    <t>Prescripción médica para vacunación de recolectores de residuos domiciliarios</t>
  </si>
  <si>
    <t>Vigilante o guardia de seguridad,</t>
  </si>
  <si>
    <t>Trabajo a bordo de embarcaciones en alta mar</t>
  </si>
  <si>
    <t xml:space="preserve">Altitud geográfica (&gt; 3.000 msnm), </t>
  </si>
  <si>
    <t xml:space="preserve">Anhídrido sulfuroso-neblinas ácidas, </t>
  </si>
  <si>
    <t xml:space="preserve">Arsénico pre-exposición, </t>
  </si>
  <si>
    <t>COPIAPO</t>
  </si>
  <si>
    <t xml:space="preserve">Asbesto, </t>
  </si>
  <si>
    <t>Evaluaciones psicológicas</t>
  </si>
  <si>
    <t>Hiperbaria,</t>
  </si>
  <si>
    <t>Psicometría</t>
  </si>
  <si>
    <t>Certificación</t>
  </si>
  <si>
    <t>Psicolaboral***</t>
  </si>
  <si>
    <t xml:space="preserve">Citostáticos, </t>
  </si>
  <si>
    <t>Psicosensotécnico pesado (licencia tipo A)</t>
  </si>
  <si>
    <t>Evaluaciones de riesgo (aversión al riesgo)*</t>
  </si>
  <si>
    <t>Operativos y administrativos*</t>
  </si>
  <si>
    <r>
      <t xml:space="preserve">*Siempre tiene costo para el cliente
**Valores netos para afiliados. Revisar diferencia entre screening y confirmación en </t>
    </r>
    <r>
      <rPr>
        <b/>
        <sz val="8"/>
        <color rgb="FF348FFF"/>
        <rFont val="ACHS Nueva Sans"/>
        <family val="3"/>
      </rPr>
      <t>www.achs.cl/sel</t>
    </r>
    <r>
      <rPr>
        <b/>
        <sz val="8"/>
        <rFont val="ACHS Nueva Sans"/>
        <family val="3"/>
      </rPr>
      <t xml:space="preserve">
***Se debe adjuntar descripción de cargo</t>
    </r>
  </si>
  <si>
    <t xml:space="preserve">Plomo pre-exposición, </t>
  </si>
  <si>
    <t>Psicosensotécnico equipos (licencia tipo D)</t>
  </si>
  <si>
    <t>Evaluación vigilantes (porte de armas)*</t>
  </si>
  <si>
    <t>Técnicos y profesionales*</t>
  </si>
  <si>
    <t>Ruido,</t>
  </si>
  <si>
    <t>Psicosensotécnico liviano (licencia tipo B)</t>
  </si>
  <si>
    <t>Certificación de buzo*</t>
  </si>
  <si>
    <t>Jefaturas mando medio*</t>
  </si>
  <si>
    <t>Silice cristalizada,</t>
  </si>
  <si>
    <t xml:space="preserve">Psicosensotécnico maquinista ferroviario </t>
  </si>
  <si>
    <t>Subgerentes y gerentes*</t>
  </si>
  <si>
    <t>Sensotécnico*</t>
  </si>
  <si>
    <t>Hay alguna batería para calificar</t>
  </si>
  <si>
    <t>Centro donde se requiere la evaluación</t>
  </si>
  <si>
    <t>Nómina de trabajadores o postulantes</t>
  </si>
  <si>
    <t>Nombre completo</t>
  </si>
  <si>
    <t>Cargo 
(se mostrará en certificado)</t>
  </si>
  <si>
    <t>Rut 
(sin puntos y con guión 
ej.: 13456789-5)</t>
  </si>
  <si>
    <t>Fecha y hora deseada
evaluación psicológica</t>
  </si>
  <si>
    <t xml:space="preserve">Fecha y hora deseada evaluación médica </t>
  </si>
  <si>
    <t>Teléfono celular (para recordar asistencia por WhatsApp)</t>
  </si>
  <si>
    <t>Mail trabajador o postulante (opcional)</t>
  </si>
  <si>
    <r>
      <rPr>
        <b/>
        <sz val="10"/>
        <color rgb="FF348FFF"/>
        <rFont val="ACHS Nueva Sans"/>
        <family val="3"/>
      </rPr>
      <t>Importante:</t>
    </r>
    <r>
      <rPr>
        <b/>
        <sz val="10"/>
        <rFont val="ACHS Nueva Sans"/>
        <family val="3"/>
      </rPr>
      <t xml:space="preserve">
1) Es indispensable que el evaluado se presente con su carnet de identidad y con ayuno de 8-12 horas (salvo evaluaciones psicológicas)
2) El evaluado deberá dar su consentimiento escrito para que los resultados de los exámenes sean enviados a la empresa solicitante                                              
3) Si el evaluado utiliza lentes ópticos, debe presentarse con ellos
4) En el caso de los menores de 18 años, sólo es posible realizar baterías básicas o evaluaciones sin riesgo de acuerdo a normativa vigente
5) Puedes revisar las recomendaciones de la atención en los documentos descargables de </t>
    </r>
    <r>
      <rPr>
        <b/>
        <sz val="10"/>
        <color rgb="FF348FFF"/>
        <rFont val="ACHS Nueva Sans"/>
        <family val="3"/>
      </rPr>
      <t xml:space="preserve">www.achs.cl/sel </t>
    </r>
  </si>
  <si>
    <t>Providencia</t>
  </si>
  <si>
    <t>PUERTO NATALES</t>
  </si>
  <si>
    <t>Las Condes</t>
  </si>
  <si>
    <t>PUERTO VARAS</t>
  </si>
  <si>
    <t>Melipilla</t>
  </si>
  <si>
    <t>PUERTO WILLIAMS</t>
  </si>
  <si>
    <t>Parque las Américas</t>
  </si>
  <si>
    <t>PUNTA ARENAS</t>
  </si>
  <si>
    <t>Maipú</t>
  </si>
  <si>
    <t>PURRANQUE</t>
  </si>
  <si>
    <t>Libertadores</t>
  </si>
  <si>
    <t>QUELLON</t>
  </si>
  <si>
    <t>Valles del Maipo</t>
  </si>
  <si>
    <t>QUEMCHI</t>
  </si>
  <si>
    <t>San Miguel</t>
  </si>
  <si>
    <t>QUILPUE</t>
  </si>
  <si>
    <t>Puente Alto</t>
  </si>
  <si>
    <t>RANCAGUA</t>
  </si>
  <si>
    <t>La Florida</t>
  </si>
  <si>
    <t>RENGO</t>
  </si>
  <si>
    <t>Talagante</t>
  </si>
  <si>
    <t>RIO BUENO</t>
  </si>
  <si>
    <t>Haga click aquí</t>
  </si>
  <si>
    <t>RUPANCO</t>
  </si>
  <si>
    <t>SAN ANTONIO</t>
  </si>
  <si>
    <t>SAN FELIPE</t>
  </si>
  <si>
    <t>SAN FERNANDO</t>
  </si>
  <si>
    <t>SAN JAVIER</t>
  </si>
  <si>
    <t>SAN VICENTE TAGUA TAGUA</t>
  </si>
  <si>
    <t>SANTA CRUZ</t>
  </si>
  <si>
    <t>TALAGANTE</t>
  </si>
  <si>
    <t>TALCA</t>
  </si>
  <si>
    <t>TALCAHUANO</t>
  </si>
  <si>
    <t>TEMUCO</t>
  </si>
  <si>
    <t>TOCOPILLA</t>
  </si>
  <si>
    <t>TOME</t>
  </si>
  <si>
    <t>VALDIVIA</t>
  </si>
  <si>
    <t>VALLENAR</t>
  </si>
  <si>
    <t>VALPARAISO</t>
  </si>
  <si>
    <t>VICTORIA</t>
  </si>
  <si>
    <t>VICUÑA</t>
  </si>
  <si>
    <t>VILLARRICA</t>
  </si>
  <si>
    <t>VIÑA DEL MAR</t>
  </si>
  <si>
    <t>BRIGADISTA DE EMERGENCIA</t>
  </si>
  <si>
    <t>RUIDO</t>
  </si>
  <si>
    <t>SILICE CRISTALIZADA</t>
  </si>
  <si>
    <t>TRABAJO AMBIENTE CONFINADO</t>
  </si>
  <si>
    <t>VIGILANTE O GUARDIA DE SEGURIDAD</t>
  </si>
  <si>
    <t>Evaluación de la cobertura del seguro para trabajadores contratados</t>
  </si>
  <si>
    <t>En esta página debes responder las preguntas para determinar si la batería tiene cobertura del seguro</t>
  </si>
  <si>
    <t>Se rechazarán las solicitudes que no tengan estas preguntas respondidas</t>
  </si>
  <si>
    <t>Debes estar en conocimiento que el artículo 43 de la Ley N°12.084, sanciona hasta con pena de presidio en grado medio a quienes entregan datos falsos a su Institución Previsional.</t>
  </si>
  <si>
    <t>ALTURA GEOGRÁFICA</t>
  </si>
  <si>
    <t>Volver</t>
  </si>
  <si>
    <t>Selecciona</t>
  </si>
  <si>
    <t>1.¿El trabajador ejerce el cargo de brigadista de emergencias; brigadista de incendio; brigadista forestal; brigadista de rescate; rescatista u otro relacionado con atención de emergencias dentro de su organización?</t>
  </si>
  <si>
    <t>2.¿El trabajador ejerce el cargo de brigadista de emergencias; brigadista de incendio; brigadista forestal; brigadista de rescate; rescatista u otro relacionado con atención de emergencias, en otras empresas a la cual fue asignado?</t>
  </si>
  <si>
    <t>3.¿El trabajador ejerce el cargo de brigadista de emergencias; brigadista de rescate; rescatista u otro relacionado con atención de emergencias en autopistas y/o carreteras?</t>
  </si>
  <si>
    <t>1.¿El trabajador conduce vehículos los cuales, por sus características técnicas y físicas,  se utilizan para el transporte de carga o el transporte de personas?</t>
  </si>
  <si>
    <t>2.¿El trabajador conduce vehículos los cuales, por sus características técnicas y físicas,  se utilizan para emergencias (rescate de personas, extinción de incendios)?</t>
  </si>
  <si>
    <r>
      <t xml:space="preserve">3.¿El trabajador conduce algunos de estos vehículos en sus actividades en la empresa?:
</t>
    </r>
    <r>
      <rPr>
        <b/>
        <sz val="8.5"/>
        <rFont val="ACHS Nueva Sans"/>
        <family val="3"/>
      </rPr>
      <t>Vehículos para transporte de carga:</t>
    </r>
    <r>
      <rPr>
        <sz val="8.5"/>
        <rFont val="ACHS Nueva Sans"/>
        <family val="3"/>
      </rPr>
      <t xml:space="preserve"> Tracto camión con semirremolque - Camión con remolque - Camión Mixer - Camión con batea - Camión tolva - Camión Pluma - Carro bombas.
</t>
    </r>
    <r>
      <rPr>
        <b/>
        <sz val="8.5"/>
        <rFont val="ACHS Nueva Sans"/>
        <family val="3"/>
      </rPr>
      <t>Transporte de personas</t>
    </r>
    <r>
      <rPr>
        <sz val="8.5"/>
        <rFont val="ACHS Nueva Sans"/>
        <family val="3"/>
      </rPr>
      <t>: Transporte privado y público de pasajeros (buses - onmibuses de 10 a 17 pasajeros de capacidad) - Transporte público y privado de pasajeros sin limite de capacidad de asientos (buses) - Ambulancias - Taxis - Transporte escolar.</t>
    </r>
  </si>
  <si>
    <t>1.¿El trabajador conduce, maneja o tiene control fisico de un vehículo motorizado?</t>
  </si>
  <si>
    <t>2.¿El trabajador conduce vehículos motorizados de tres o mas ruedas?</t>
  </si>
  <si>
    <t>3.¿El trabajador conduce vehículos que tengan un peso bruto de menos de 3.500 kilogramos?</t>
  </si>
  <si>
    <t xml:space="preserve">1.¿El trabajador conduce vehículos o maquinarias que por sus características técnicas y físicas, se requieren para trabajos pesados y no pueden transitar libremente por la vía pública? </t>
  </si>
  <si>
    <r>
      <t xml:space="preserve">2.¿El trabajador utiliza alguno de estos equipos o máquinas en sus procesos?
</t>
    </r>
    <r>
      <rPr>
        <b/>
        <sz val="8.5"/>
        <rFont val="ACHS Nueva Sans"/>
        <family val="3"/>
      </rPr>
      <t>Maquinaria Pesada Agrícola - Forestal</t>
    </r>
    <r>
      <rPr>
        <sz val="8.5"/>
        <rFont val="ACHS Nueva Sans"/>
        <family val="3"/>
      </rPr>
      <t xml:space="preserve">: Cosechadora -Tractor - Tractor Agricola- Maquinaria Agrícola - Tractor De Preparación De Sitio - Talador Apilador - Skidder - Skidder Trnineumático - Maquinaria Forestal. 
</t>
    </r>
    <r>
      <rPr>
        <b/>
        <sz val="8.5"/>
        <rFont val="ACHS Nueva Sans"/>
        <family val="3"/>
      </rPr>
      <t>Máquinaria Pesada Construcción/Minería</t>
    </r>
    <r>
      <rPr>
        <sz val="8.5"/>
        <rFont val="ACHS Nueva Sans"/>
        <family val="3"/>
      </rPr>
      <t xml:space="preserve">: Topador De Ruedas - Pavimentadora De Asfalto - Motoniveladora - Retroexcavadora- Excavadora De Ruedas - Excavadora De Oruga - Compactadora - Manipulador Telescopico - Mototraíllas - Equipos De Shotcrete / Shotcretera - Cargador Compacto De Oruga - Dragalina - Pala De Cable Eléctrica
</t>
    </r>
    <r>
      <rPr>
        <b/>
        <sz val="8.5"/>
        <rFont val="ACHS Nueva Sans"/>
        <family val="3"/>
      </rPr>
      <t>Maquinaria Pesada Universal:</t>
    </r>
    <r>
      <rPr>
        <sz val="8.5"/>
        <rFont val="ACHS Nueva Sans"/>
        <family val="3"/>
      </rPr>
      <t xml:space="preserve"> Camión Articulado - Grúa Horquilla - Camión Mixer (Mezclador Cemento)</t>
    </r>
  </si>
  <si>
    <t>1.En los procesos de la empresa:  ¿Una persona opera directamente máquinas, equipos fijos, los cuales cuentan con partes móviles, que son utilizados para el procesamiento de materia prima, envasado de productos y/o son de apoyo a algún proceso?</t>
  </si>
  <si>
    <r>
      <t xml:space="preserve">2.En los procesos de la Empresa: ¿Una persona realiza la labor de intervención de máquinas y equipos fijos con parte móvil (tareas de mantenimiento y/o tareas de aseo)?
</t>
    </r>
    <r>
      <rPr>
        <b/>
        <sz val="8.5"/>
        <rFont val="ACHS Nueva Sans"/>
        <family val="3"/>
      </rPr>
      <t>Máquina (maquinaria)</t>
    </r>
    <r>
      <rPr>
        <sz val="8.5"/>
        <rFont val="ACHS Nueva Sans"/>
        <family val="3"/>
      </rPr>
      <t xml:space="preserve">: Conjunto de partes o componentes vinculados entre sí, de los cuales al menos uno de ellos es móvil, que posee circuitos de control y dispositivos apropiados de accionamiento, unidos para una aplicación determinada, como el procesar, tratar, mover y/o envasar materias primas o productos terminados. (Son máquinas fijas; ejemplo; envasadoras, termoformadoras, tornos CNC, entre otros)
</t>
    </r>
    <r>
      <rPr>
        <b/>
        <sz val="8.5"/>
        <rFont val="ACHS Nueva Sans"/>
        <family val="3"/>
      </rPr>
      <t>Equipo</t>
    </r>
    <r>
      <rPr>
        <sz val="8.5"/>
        <rFont val="ACHS Nueva Sans"/>
        <family val="3"/>
      </rPr>
      <t>: Constituyen medios tecnológicos de apoyo a procesos, o que están destinados a realizar un determinado trabajo con el accionamiento de energía externa. (Ejemplo; compresores, bombas centrífugas, torre de distribución de hormigón, ascensores, motobombas, esclusa, taladro pedestal, entre otros).</t>
    </r>
  </si>
  <si>
    <t>1.En los procesos de la empresa ¿Hay personas que conducen o son ayudantes de conductor, en un automotor o locomotora, destinado para el transporte de cargas o el transporte comercial de personas?</t>
  </si>
  <si>
    <r>
      <t xml:space="preserve">2.¿La persona utiliza alguno de estos equipos en sus procesos?: 
</t>
    </r>
    <r>
      <rPr>
        <b/>
        <sz val="8.5"/>
        <rFont val="ACHS Nueva Sans"/>
        <family val="3"/>
      </rPr>
      <t>Automotor</t>
    </r>
    <r>
      <rPr>
        <sz val="8.5"/>
        <rFont val="ACHS Nueva Sans"/>
        <family val="3"/>
      </rPr>
      <t xml:space="preserve">: Equipo rodante ferroviario autopropulsado, destinado al transporte comercial de pasajeros, compuesto de dos o más coches unidos entre sí por acoplamientos semipermanentes, comandados desde una sola cabina. 
</t>
    </r>
    <r>
      <rPr>
        <b/>
        <sz val="8.5"/>
        <rFont val="ACHS Nueva Sans"/>
        <family val="3"/>
      </rPr>
      <t>Locomotora lanzadera</t>
    </r>
    <r>
      <rPr>
        <sz val="8.5"/>
        <rFont val="ACHS Nueva Sans"/>
        <family val="3"/>
      </rPr>
      <t xml:space="preserve">: Locomotora auxiliadora de trenes eléctricos.
</t>
    </r>
    <r>
      <rPr>
        <b/>
        <sz val="8.5"/>
        <rFont val="ACHS Nueva Sans"/>
        <family val="3"/>
      </rPr>
      <t>Locomotora</t>
    </r>
    <r>
      <rPr>
        <sz val="8.5"/>
        <rFont val="ACHS Nueva Sans"/>
        <family val="3"/>
      </rPr>
      <t>: Equipo con motor de combustión interna destinado para el traslado de carros o transporte.</t>
    </r>
  </si>
  <si>
    <t>1.¿En el ambiente de trabajo existen fuentes de calor como hornos o procesos en caliente?</t>
  </si>
  <si>
    <t>1.¿El trabajador realiza tareas al interior de cámaras de frío o recintos que se mantengan a menos de 10 °C?</t>
  </si>
  <si>
    <t>1.¿El trabajador realiza actividades en plataformas o superficies de trabajo temporales que estén a una altura superior o igual a 1,8 metros?
Ejemplos de superficies de trabajo temporales:
-	Andamios (modular, en volado, colgante, de cremallera)
-	Escalas de más de 1,8 metros
-	Plataforma elevadora móvil (tijera / proyectante)</t>
  </si>
  <si>
    <t>2.¿El trabajador realiza actividades en cercanía de espacios libres, con desnivel superior o igual a 1,8 metros, que lo expongan a una caída de altura?
Ejemplos:
- Trabajo en proximidad de vanos o avance/aperturas de losas
- Trabajo en proximidad de excavaciones o pozos
- Trabajos sobre techumbres o cubiertas</t>
  </si>
  <si>
    <t>3.¿El trabajador debe subir a postes, torres de telecomunicaciones, antenas u otras estructuras similares?</t>
  </si>
  <si>
    <t>4.¿El trabajador realiza actividades de limpieza de utilizando acceso por cuerdas (rápel)?</t>
  </si>
  <si>
    <t>1.¿La persona en la empresa, tiene como función o cargo los siguientes?
- Nochero                                      - Rondín
- Portero                                        - Guardia de seguridad
- Vigilante privado                        - Otras de similiar carácter</t>
  </si>
  <si>
    <t>2.¿En las actividades de la empresa, la persona presta algún tipo de servicio de seguridad en el centro de trabajo?  Ejemplo:
- Rondas nocturas                          - Seguridad patrimonial
- Custodia                                        - Portería
- Actividades de seguridad en general en el centro de trabajo
- Otros de similares características</t>
  </si>
  <si>
    <t>Trabajo con residuos infecto contagiosos</t>
  </si>
  <si>
    <t>1.¿En las tareas que realizan los trabajadores entran en contacto con aguas servidas en lugares como estos?
•	Plantas de tratamiento de aguas servidas
•	Mantención de líneas de alcantillado</t>
  </si>
  <si>
    <t>1.En los procesos de la empresa ¿Existen actividades en las cuales los trabajadores desempeñen roles de Capitán, Oficiales, Tripulantes, entre otros, en una embarcación que dada sus características sea de tranporte de cargas, transporte de carga frigorífica, transporte de personas y todas las relacionadas con la marina mercante, sean estas en alta mar o con la nave fondeada en un puerto?</t>
  </si>
  <si>
    <t>2.En los procesos de la empresa ¿Existen actividades en las cuales haya personas que realizan maniobras marineras a bordo de una nave indpendiente de su tamaño, para dirigirse al lugar en que se desarrollan las faenas de pesca y para volver a puerto?</t>
  </si>
  <si>
    <t>Altitud Geográfica &gt;3.000 msnm y Altitud Geográfica Esporádica</t>
  </si>
  <si>
    <t>1.¿El trabajador realiza o realizará labores a una altitud mayor a 3.000 Metros Sobre el Nivel del Mar (msnm)?</t>
  </si>
  <si>
    <t>2.¿El trabajador va a estar o ha estado por más de 6 meses realizando labores a una altitud mayor a 3.000 msnm?</t>
  </si>
  <si>
    <t>3.¿El trabajo incluye una permanencia mínima del 30% de ese tiempo en sistemas de turnos rotativos a una altitud mayor a 3.000 msnm y descanso a una altitud menor a 3.000 msnm?</t>
  </si>
  <si>
    <t xml:space="preserve">1.	¿En sus procesos utiliza ácidos o tiene emisiones de anhídrido sulfuroso? 
Algunos de los procesos más comunes se indican a continuación:
•	Procesos que emiten anhídrido sulfuroso   •	Fundición de cobre 
•	Fabricación de ácido sulfúrico                           •	Procesos que emiten neblinas acidas 
•	Decapado de metales                                            •	Lixiviación de minerales 
•	Cromado o niquelado de piezas                       •	Electro obtención de cobre </t>
  </si>
  <si>
    <t>2.¿En las tareas que realizan los trabajadores entran en contacto o exponen sus vías respiratorias o piel al anhídrido sulfuroso o neblinas ácidas?</t>
  </si>
  <si>
    <t>Arsénico pre-exposición</t>
  </si>
  <si>
    <t>¿En los procesos de la empresa hay emisiones o desechos que contengan arsénico?</t>
  </si>
  <si>
    <t>¿En las tareas que realizan los trabajadores entran en contacto o exponen sus vías respiratorias al arsénico?</t>
  </si>
  <si>
    <t xml:space="preserve">1.	En la empresa existen materiales para los cuales se ha comprobado la presencia de asbesto, mediante análisis de laboratorio, o cuya antigüedad sea anterior al año 2002, como los que se indican a continuación a modo de guía: </t>
  </si>
  <si>
    <t>•	Techumbre de fibrocemento            
•	Paneles acústicos                                                
•	Aislante térmico                                                    
•	Fieltros para techos                                             
•	Cartón de asbesto aislante                                
•	Paneles tipo Internit                                            
•	Tejidos aislantes eléctricos                               
•	Paneles acústicos                                               
•	Puertas contrafuego                                           
•	Tubos de cemento</t>
  </si>
  <si>
    <t>•	Pisos vinílicos (flexit)
•	Tuberías de rocalit
•	Estanques de fibrocemento
•	Ladrillo de fuego para calderas
•	Balatas
•	Protección ignifugas
•	Cartón tipo yeso 
•	Paneles y azulejos de techo
•	Empaquetaduras</t>
  </si>
  <si>
    <t xml:space="preserve">2.	¿Los trabajadores realizan tareas que los expongan al polvo del material con asbesto como las que se indican a continuación?: 
•	Retirar el material                                              •	Hacer limpieza de polvo 
•	Cortar el material                                               •	Perforar el material 
•	Lijar el material                                                  •	Cualquier tarea que emita polvo al ambiente </t>
  </si>
  <si>
    <t>¿El trabajador debe sumergirse en el agua a profundidades mayores a 10 metros?</t>
  </si>
  <si>
    <t xml:space="preserve">¿El trabajador debe mantenerse en ambientes a 1 atmosfera o más sobre la presión atmosférica? </t>
  </si>
  <si>
    <t>Plomo pre-exposición</t>
  </si>
  <si>
    <t xml:space="preserve">¿En  los procesos de la empresa hay materias primas, humos o desechos que contengan plomo?  
Ejemplos de proceso donde existe exposición a plomo son:
•	Fundición de chatarra              •	Soldadura 
•	Oxicorte                                         •	Pintado electrostático
•	Recuperación de baterías </t>
  </si>
  <si>
    <t xml:space="preserve">¿En las tareas que realizan los trabajadores entran en contacto o exponen sus vías respiratorias a materiales o humos que contienen plomo? </t>
  </si>
  <si>
    <t>¿Existe en la empresa algún informe de evaluación de ruido ocupacional que señale que en algún área hay exposición a ruido por encima de lo establecido en la normativa?</t>
  </si>
  <si>
    <t>¿Existe o ha existido en la empresa algún trabajador con pérdida auditiva por exposición a ruido?</t>
  </si>
  <si>
    <t>¿Al hacer un recorrido por las áreas productivas con la maquinaria, herramientas, procesos, etc., en operación, se escuchan en algún momento de la jornada laboral ruidos elevados que produzcan molestia, le obliguen a elevar la voz para comunicarse y/o le interrumpan la comunicación hablada?</t>
  </si>
  <si>
    <t>¿Se ha efectuado algún tipo de tratamiento acústico en alguna maquinaria o instalación del área de trabajo? (por ejemplo: encierro acústico, barrera acústica, paneles absorbentes de ruido en cielo o muros, etc.)</t>
  </si>
  <si>
    <t xml:space="preserve">1. En sus procesos, tareas de mantención o servicios que presta, el trabajador utiliza o está en contacto con materias primas, suministros o productos que tengan sílice, como los siguientes:
•	Arena                            •	Morteros 
•	Gravillas                      •	Ripio 
•	Bolones                        •	Hormigón 
•	Minerales                    •	Mármol 
•	Granitos                       •	Cuarzo
•	Baldosas                     •	Cerámicas
•	Ladrillos                      •	Ladrillo refractario 
•	Tierras filtrantes      •	Cemento 
•	Rocas                           •	Porcelana 
•	Porcelanato              •	Porcelana dental 
•	Pomacita                   •	Granalla contaminada con material silíceo 
•	Material abrasivo que contiene sílice </t>
  </si>
  <si>
    <t>Los materiales anteriores se utilizan o están presentes en procesos o tareas que generan polvo en suspensión como por ejemplo:
•	Pulir                                 •	Lijar 
•	Cortar                              •	Romper 
•	Taladrar                         •	Debastar
•	Tornear                           •	Perforar 
•	Tallar                               •	Mezclar 
•	Envasar                           •	Vaciar bolsas 
•	Excavar                           •	Barrer 
•	Limpiar aire comprimido 
•	Limpiar andamios     •	Demoler
•	Carguío                           •	Tamizar 
•	Serrar                               •	Cargar 
•	Chanclar                         •	Moler roleo/cuarteo muestra</t>
  </si>
  <si>
    <t>Egaña</t>
  </si>
  <si>
    <t>PUERTO CISNE</t>
  </si>
  <si>
    <t>La Reina</t>
  </si>
  <si>
    <t>PUERTO MONTT</t>
  </si>
  <si>
    <t>Codigo Agenda SEL</t>
  </si>
  <si>
    <t>Fecha implementacón</t>
  </si>
  <si>
    <t>Nombre Batería</t>
  </si>
  <si>
    <t>Lógica para que esté expuesto</t>
  </si>
  <si>
    <t>Respuesta para tener cobertura</t>
  </si>
  <si>
    <t>Número de pregunta</t>
  </si>
  <si>
    <t>Pregunta</t>
  </si>
  <si>
    <t>MVP1</t>
  </si>
  <si>
    <t>ANHÍDRIDO SULFUROSO-NEBLINAS ÁCIDAS</t>
  </si>
  <si>
    <t>Ambas si</t>
  </si>
  <si>
    <t>Si</t>
  </si>
  <si>
    <t xml:space="preserve">1.	¿En sus procesos utiliza ácidos o tiene emisiones de anhídrido sulfuroso? 
Algunos de los procesos más comunes se indican a continuación:
•	Procesos que emiten anhídrido sulfuroso
•	Fundición de cobre 
•	Fabricación de ácido sulfúrico 
•	Procesos que emiten neblinas acidas 
•	Decapado de metales 
•	Lixiviación de minerales 
•	Cromado o niquelado de piezas 
•	Electro obtención de cobre 
</t>
  </si>
  <si>
    <t>¿En las tareas que realizan los trabajadores entran en contacto o exponen sus vías respiratorias o piel al anhídrido sulfuroso o neblinas ácidas?</t>
  </si>
  <si>
    <t>ARSÉNICO PRE-EXPOSICIÓN</t>
  </si>
  <si>
    <t>¿En sus procesos tiene emisiones o desechos que contengan arsénico?</t>
  </si>
  <si>
    <t>CALOR (EXPUESTO A FUENTES GENERADORAS DE CALOR)</t>
  </si>
  <si>
    <t>Al menos 1 si</t>
  </si>
  <si>
    <t>¿En el ambiente de trabajo existen fuentes de calor como hornos o procesos en caliente?</t>
  </si>
  <si>
    <t xml:space="preserve">¿En el ambiente de trabajo existe alguna de las condiciones que se indican a continuación?
•	El aire del ambiente de trabajo se percibe caliente sobre la piel (está sobre 34 °C).
•	El aire del ambiente de trabajo se percibe húmedo o se agrega agua al ambiente.
•	Se percibe radiación sobre la piel o el trabajo es a pleno sol.
</t>
  </si>
  <si>
    <t>¿En los trabajadores se observa alguna de las siguientes condiciones?
•	Se observa sudoración
•	Realizan un esfuerzo físico pesado como palear, usar moto sierra, levantar sacos, etc.
•	Deben utilizar ropa de trabajo impermeable al sudor o varias capas de ropa.</t>
  </si>
  <si>
    <t>EXPOSICIÓN A ASBESTO</t>
  </si>
  <si>
    <t xml:space="preserve">1.	En la empresa existen materiales para los cuales se ha comprobado la presencia de asbesto, mediante análisis de laboratorio, o cuya antigüedad sea anterior al año 2002, como los que se indican a continuación a modo de guía: 
•	Techumbre de fibrocemento 
•	Pisos vinílicos (flexit)
•	Paneles acústicos 
•	Tuberías de rocalit 
•	Aislante térmico 
•	Estanques de fibrocemento 
•	Fieltros para techos 
•	Ladrillo de fuego para calderas 
•	Cartón de asbesto aislante 
•	Balatas 
•	Paneles tipo Internit
•	Protección ignifugas
•	Tejidos aislantes eléctricos 
•	Cartón tipo yeso 
•	Paneles acústicos 
•	Paneles y azulejos de techo 
•	Puertas contrafuego 
•	Empaquetaduras 
•	Tubos de cemento
</t>
  </si>
  <si>
    <t xml:space="preserve">2.	¿Los trabajadores realizan tareas que los expongan al polvo del material con asbesto como las que se indican a continuación?: 
•	Retirar el material 
•	Hacer limpieza de polvo 
•	Cortar el material 
•	Perforar el material 
•	Lijar el material
•	Cualquier tarea que emita polvo al ambiente </t>
  </si>
  <si>
    <t>EXPOSICIÓN A CITOSTATICOS</t>
  </si>
  <si>
    <t xml:space="preserve">¿Tiene presencia de agentes citostáticos en las tareas que realiza el personal o en los desechos generados en el centro de trabajo? </t>
  </si>
  <si>
    <t>¿Las actividades realizadas por el personal incluyen contacto directo con sustancias citotóxicas (citostáticos) o la exposición a aerosoles o fluidos que se liberan en su ambiente de trabajo?</t>
  </si>
  <si>
    <t>EXPOSICIÓN A RESIDUOS PELIGROSOS</t>
  </si>
  <si>
    <t>1.	¿En sus procesos tiene materiales clasificados como residuos peligrosos? 
       Algunos de los más comunes se indican a continuación: 
•	Pilas y baterías
•	Aguas Servidas
•	Desechos biológicos 
•	Envases de plaguicidas
•	Aceites usados 
•	Residuos de pintura 
•	Polvo de limpieza de filtros 
•	Desechos hospitalarios 
•	Barros con contenido de metales 
•	Materiales con asbesto 
•	Productos farmacéuticos vencidos 
•	Relaves mineros</t>
  </si>
  <si>
    <t>2.	¿En las tareas que realizan los trabajadores el residuo emite al aire gases o vapores, polvo fino o aerosoles? 
Algunas tareas que emiten contaminantes que exponen al trabajador son las siguientes:
•	Vaciar o llenar sacos con material en polvo 
•	Trasvasijar líquidos 
•	Mantener líquidos en estanques o envases abiertos 
•	Cortar, lijar, pulir, moler o taladrar sólidos.</t>
  </si>
  <si>
    <t>FRIO EN RECINTOS CERRADOS NO CALEFACCIONABLES</t>
  </si>
  <si>
    <t>¿El trabajador realiza tareas al interior de cámaras de frío o recintos que se mantengan a menos de 10 °C?</t>
  </si>
  <si>
    <t>¿El trabajador realiza tareas al aire libre o en recintos abiertos en zonas geográficas donde las temperaturas son menores a 10 °C?</t>
  </si>
  <si>
    <t>¿Se entrega a los trabajadores ropa de protección contra frío?</t>
  </si>
  <si>
    <t>MAQUINISTA FERROVIARIO</t>
  </si>
  <si>
    <t>al menos 1 si</t>
  </si>
  <si>
    <t>En los procesos de la empresa ¿Hay personas que realiza la conducción o son ayudantes, en un automotor o locomotora, destinado para el transporte de cargas o el transporte comercial de personas?</t>
  </si>
  <si>
    <t xml:space="preserve">Tomando como referencia el listado adjunto de equipos: 
¿La persona utiliza alguno de ellos en sus procesos?: 
Automotor: Equipo rodante ferroviario autopropulsado, destinado al transporte comercial de pasajeros, compuesto de dos o más coches unidos entre sí por acoplamientos semipermanentes, comandados desde una sola cabina. 
Locomotora lanzadera: Locomotora auxiliadora de trenes eléctricos.
Locomotora: Equipo con motor de combustión interna destinado para el traslado de carros o transporte.
</t>
  </si>
  <si>
    <t>OPERADOR EQUIPO FIJO PARTE MÓVIL</t>
  </si>
  <si>
    <t>Todas Si</t>
  </si>
  <si>
    <t>En los procesos de la empresa:  ¿Una persona opera directamente máquinas, equipos fijos, los cuales cuentan con partes móviles, los cuales son utilizados para el procesamiento de materia prima, envasado de productos y/o son de apoyo a un proceso determinado ?</t>
  </si>
  <si>
    <t xml:space="preserve">En los procesos de la Empresa: ¿Una persona realiza la labor de intervención de máquinas y equipos fijos con parte móvil (tareas de mantenimiento y/o tareas de aseo)?
Máquina (maquinaria): Conjunto de partes o componentes vinculados entre sí, de los cuales al menos uno de ellos es móvil, que posee circuitos de control y dispositivos apropiados de accionamiento, unidos para una aplicación determinada, como el procesar, tratar, mover y/o envasar materias primas o productos terminados. (Son máquinas fijas; ejemplo; envasadoras, termoformadoras, tornos CNC, entre otros)
Equipo: Constituyen medios tecnológicos de apoyo a procesos, o que están destinados a realizar un determinado trabajo con el accionamiento de energía externa. (Ejemplo; compresores, bombas centrífugas, torre de distribución de hormigón, ascensores, motobombas, esclusa, taladro pedestal, entre otros).
</t>
  </si>
  <si>
    <t>PLOMO PRE-EXPOSICIÓN</t>
  </si>
  <si>
    <t xml:space="preserve">¿En sus procesos tiene materias primas, humos o desechos que contengan plomo?  
Ejemplos de proceso donde existe exposición a plomo son:
•	Fundición de chatarra
•	Soldadura 
•	Oxicorte 
•	Pintado electrostático
•	Recuperación de baterías 
</t>
  </si>
  <si>
    <t>TRABAJO A BORDO DE EMBARCACIONES EN ALTA MAR</t>
  </si>
  <si>
    <t>En los procesos de la empresa ¿Existen actividades en las cuales los trabajadores desempeñen roles de Capitán, Oficiales, Tripulantes, entre otros, en una embarcación que dada sus características sea de tranporte de cargas, transporte de carga frigorífica, transporte de personas y todas las relacionadas con la marina mercante, sean estas en alta mar o con la nave fondeada en un puerto?</t>
  </si>
  <si>
    <t>En los procesos de la empresa ¿Existen actividades en las cuales hayan personas que realizan maniobras marineras a bordo de una nave indpendiente de su tamaño, para dirigirse al lugar en que se desarrollan las faenas de pesca y para volver a puerto?</t>
  </si>
  <si>
    <t>Posterior</t>
  </si>
  <si>
    <t>ALTITUD GEOGRÁFICA &gt; 3.000 MSNM</t>
  </si>
  <si>
    <t xml:space="preserve">Todas SI </t>
  </si>
  <si>
    <t>¿El trabajador realiza o realizará labores a una altitud mayor a 3.000 Metros Sobre el Nivel del Mar (msnm)?</t>
  </si>
  <si>
    <t>¿El trabajador va a estar o ha estado por más de 6 meses realizando labores a una altitud mayor a 3.000 msnm?</t>
  </si>
  <si>
    <t>¿El trabajo incluye una permanencia mínima del 30% de ese tiempo en sistemas de turnos rotativos a una altitud mayor a 3.000 msnm y descanso a una altitud menor a 3.000 msnm?</t>
  </si>
  <si>
    <t>ALTITUD GEOGRÁFICA ESPORÁDICA ENTRE 3.000 Y 5.500 M.S.N.M</t>
  </si>
  <si>
    <t>1=si + 2 ó 3 =si</t>
  </si>
  <si>
    <t xml:space="preserve">¿El trabajador ejerce el cargo de brigadista de emergencias o brigadista de incendio o brigadista forestal o brigadista de rescate o rescatista u otro relacionado con atención de emergencias dentro de su organización?    </t>
  </si>
  <si>
    <t>¿ El trabajador ejerce el cargo de brigadista de emergencias o brigadista de incendio o brigadista forestal o brigadista de rescate o rescatista u otro relacionado con atención de emergencias, en otras empresas a la cual fue asignado?</t>
  </si>
  <si>
    <t>¿El trabajador ejerce el cargo de brigadista de emergencias o brigadista de rescate o rescatista u otro relacionado con atención de emergencias en autopistas y/o carreteras?</t>
  </si>
  <si>
    <t>CONDUCCIÓN DE VEHÍCULOS LIVIANOS (LICENCIA TIPO B)</t>
  </si>
  <si>
    <t>En los procesos de la empresa:  ¿La persona conduce o tiene control fisico de un vehículo motorizado?</t>
  </si>
  <si>
    <t>2. En los procesos de la empresa:  ¿La persona conduce vehículos motorizados de tres o mas ruedas?</t>
  </si>
  <si>
    <t>CONDUCCIÓN VEHÍCULOS O MAQUINARIA (LICENCIA TIPO A)</t>
  </si>
  <si>
    <t>al  menos 1 si</t>
  </si>
  <si>
    <t>En los procesos de la empresa ¿Las personas conducen vehículos los cuales, por sus características técnicas y físicas,  se utilizan para el transporte de carga o el transporte de personas?</t>
  </si>
  <si>
    <t>¿Las personas conducen vehículos los cuales, por sus características técnicas y físicas,  se utilizan para emergencias (rescate de personas, extinción de incendios)?</t>
  </si>
  <si>
    <t xml:space="preserve">3. Tomando como referencia el listado adjunto de equipo/vehículos: 
¿La persona CONDUCE algunos de estos vehículos en sus actividades en la empresa?:
Vehículos para transporte de carga: Tracto camión con semirremolque - Camión con remolque - Camión Mixer - Camión con batea - Camión tolva - Camión Pluma - Carro bombas.
Transporte de personas: Transporte privado y público de pasajeros (buses - onmibuses de 10 a 17 pasajeros de capacidad) - Transporte público y privado de pasajeros sin limite de capacidad de asientos (buses) - Ambulancias - Taxis - Transporte escolar.
</t>
  </si>
  <si>
    <t>CONDUCTOR/OPERADOR DE MAQUINARIA QUE REQUIERA LICENCIA TIPO D</t>
  </si>
  <si>
    <t xml:space="preserve">Al menos 1 si </t>
  </si>
  <si>
    <t xml:space="preserve">En los procesos de la empresa ¿Las personas conducen vehículos o maquinarias que por sus características técnicas y físicas,  
se requieren su uso para ejecutar trabajos pesados y no pueden transitar libremente por la vía pública? </t>
  </si>
  <si>
    <t xml:space="preserve">Tomando como referencia el listado adjunto de equipo/maquinaria pesada: 
¿La persona utiliza alguno de ellos en sus procesos?: 
Maquinaria pesada agrícola - forestal: COSECHADORA -TRACTOR - TRACTOR AGRICOLA- MAQUINARIA AGRÍCOLA - TRACTOR DE PREPARACIÓN DE SITIO - TALADOR APILADOR - SKIDDER - SKIDDER TRNINEUMÁTICO - MAQUINARIA FORESTAL. 
Máquinaria pesada construcción/minería: TOPADOR DE RUEDAS - PAVIMENTADORA DE ASFALTO - MOTONIVELADORA - RETROEXCAVADORA- EXCAVADORA DE RUEDAS - EXCAVADORA DE ORUGA - COMPACTADORA - MANIPULADOR TELESCOPICO - MOTOTRAÍLLAS - EQUIPOS DE SHOTCRETE / SHOTCRETERA - CARGADOR COMPACTO DE ORUGA - DRAGALINA - PALA DE CABLE ELÉCTRICA
Maquinaria pesada universal: GRÚA HORQUILLA
</t>
  </si>
  <si>
    <t>HIPERBARIA AÑO PAR</t>
  </si>
  <si>
    <t>¿Las tareas realizadas por el personal requieren que se sumerja en el agua a profundidades mayores a 10 metros?</t>
  </si>
  <si>
    <t xml:space="preserve">¿En las tareas que realizan los trabajadores el ambiente se mantiene a 1 atmosfera o más sobre la presión atmosférica? </t>
  </si>
  <si>
    <t>PLAGUICIDAS CUMARINICOS Y OTROS PLAGUICIDAS</t>
  </si>
  <si>
    <t xml:space="preserve">1.	En la etiqueta de alguno de los plaguicidas que utiliza ¿se identifica el grupo químico como cumarínicos o hidroxicumarinas?
La siguiente lista contiene los nombres comerciales de los plaguicidas cumarínicos más comunes:
•	KLERAT
•	STORM
•	RATADOR AGRO
•	DETIA RATICIDA BLOQUES 
•	DEADLINE 
•	RODEX BLOQUES PARAFINADOS </t>
  </si>
  <si>
    <t>2.	¿Las tareas que se realizan con los plaguicidas requiere que se abra el envase del producto?
Algunas de las tareas más frecuentes que exponen a los trabajadores a plaguicidas se indican a continuación: 
•	Aplicación 
•	Dosificación 
•	Carga o mezcla
•	Baño de peces 
•	Fabricación</t>
  </si>
  <si>
    <t>PLAGUICIDAS ORGANOFOSFORADOS Y CARBAMATOS</t>
  </si>
  <si>
    <t>1.	En la etiqueta de alguno de los plaguicidas que utiliza ¿se identifica el grupo químico como Organofosforado u Organofosfato?
La siguiente lista contiene los nombres comerciales de los plaguicidas Organofosforados (Organofosfato) más comunes: 
•	DIAZOL 40 WP 
•	LORSBAN 4E 
•	DIMETOATO
•	RELDAN 
•	CLORPIRIFOS
•	MTD
•	TROYA
•	DIAZINON
•	POINTER
•	PROTON 
•	IMIDAN 
•	MALATHION
•	PYRINEX
•	MASTER 
•	RUGBY 
•	RUKOFOS
•	POLARIS
•	MOCAP
•	ETANIS 
•	ACTELLIC
•	SELECRON
•	MONITOR 
•	ORTHENE 
•	PERFEKTHION</t>
  </si>
  <si>
    <t>2.	¿Las tareas que se realizan con los plaguicidas requiere que se abra el envase del producto?
Algunas de las tareas más frecuentes que exponen a los trabajadores a plaguicidas se  indican a continuación: 
•	Aplicación 
•	Dosificación 
•	Carga o mezcla 
•	Baño de peces 
•	Fabricación</t>
  </si>
  <si>
    <t>PLAGUICIDAS ORGANOFOSFORADOS Y CARBAMATOS BASAL PREVIO A EXPOSICIÓN</t>
  </si>
  <si>
    <t>PLAGUICIDAS ORGANOFOSFORADOS Y CARBAMATOS DURANTE EXPOSICIÓN</t>
  </si>
  <si>
    <t>¿Al hacer un recorrido por esta área productiva, con la maquinaria, herramientas, procesos, etc., en operación, se escuchan en algún momento de la jornada laboral ruidos elevados que produzcan molestia, le obliguen a elevar la voz para comunicarse y/o le interrumpan la comunicación hablada?</t>
  </si>
  <si>
    <t>¿Se ha efectuado algún tipo de tratamiento acústico en alguna maquinaria o instalación del área evaluada? (por ejemplo: encierro acústico, barrera acústica, paneles absorbentes de ruido en cielo o muros, etc.)</t>
  </si>
  <si>
    <t xml:space="preserve">En sus procesos, tareas de mantención o servicios que presta, utiliza o está en contacto con materias primas, suministros o productos que tengan sílice, como los siguientes:
•	Arena 
•	Morteros 
•	Gravillas 
•	Ripio 
•	Bolones 
•	Hormigón 
•	Minerales 
•	Mármol 
•	Granitos 
•	Cuarzo
•	Baldosas
•	Cerámicas
•	Ladrillos 
•	Ladrillo refractario 
•	Tierras filtrantes
•	Cemento 
•	Rocas
•	Porcelana 
•	Porcelanato 
•	Porcelana dental 
•	Pomacita
•	Granalla contaminada con material silíceo 
•	Material abrasivo que contiene sílice 
</t>
  </si>
  <si>
    <t xml:space="preserve">Los materiales anteriores se utilizan o están presentes en procesos o tareas que generan polvo en suspensión como por ejemplo:
•	Pulir 
•	Lijar 
•	Cortar 
•	Romper 
•	Taladrar 
•	Debastar
•	Tornear 
•	Perforar 
•	Tallar 
•	Mezclar 
•	Envasar 
•	Vaciar bolsas 
•	Excavar 
•	Barrer 
•	Limpiar aire comprimido 
•	Limpiar andamios 
•	Demoler
•	Carguío 
•	Tamizar 
•	Serrar 
•	Cargar 
•	Chanclar 
•	Moler roleo/cuarteo muestras
</t>
  </si>
  <si>
    <t>TRABAJO ALTURA FISICA (&gt;1,8 M)</t>
  </si>
  <si>
    <t xml:space="preserve">¿El trabajador realizan actividades en plataformas o superficies de trabajo temporales que estén a una altura superior o igual a 1,8 metros?
Superficies de trabajo temporales:
-	Andamios (modular, en volado, colgante, de cremallera)
-	Escalas de más de 1,8 metros
-	Plataforma elevadora móvil (tijera / proyectante)
</t>
  </si>
  <si>
    <t xml:space="preserve">¿El trabajador realiza actividades en cercanía de espacios libres, con desnivel superior o igual a 1,8 metros, que lo expongan a una caída de altura?
Ejemplos:
- Trabajo en proximidad de vanos o avance/aperturas de losas
- Trabajo en proximidad de excavaciones o pozos
- Trabajos sobre techumbres o cubiertas
</t>
  </si>
  <si>
    <t>¿El trabajador para efectuar sus actividades debe subir a postes, torres de telecomunicaciones, antenas u otras estructuras similares?</t>
  </si>
  <si>
    <t>¿El trabajador realiza actividades de limpieza de utilizando acceso por cuerdas (rápel)?</t>
  </si>
  <si>
    <t xml:space="preserve">¿El volumen del espacio o lugar al que debe ingresar el trabajador es suficiente para mantenerlo totalmente en su interior? </t>
  </si>
  <si>
    <t>¿La entrada y salida del lugar son restringidas o limitadas. Es decir no es posible entrar o salir de éste caminando?</t>
  </si>
  <si>
    <t>3.	¿El lugar reúne alguna de las características que se indican a continuación?
•	Es estrecho o incómodo.
•	No tiene ventilación diseñada para trabajar en su interior.
•	No tiene instalado medios de comunicación ni visual ni verbal con el exterior.
•	Se puede decir que no ha sido diseñado para trabajar en su interior como por ejemplo:
-	Estanques de almacenamiento, estanques de fermentación, 
-	redes de alcantarillado, 
-	fosas sépticas, silos, calicatas, norias, 
-	reactores químicos, 
-	ductos, cisternas y estanques o 
-	cámaras subterráneas (comunicaciones y eléctricas)</t>
  </si>
  <si>
    <t xml:space="preserve">al menos 1 si </t>
  </si>
  <si>
    <t xml:space="preserve">¿En las actividades de la empresa presta  algún tipo de servicio de Seguridad?   </t>
  </si>
  <si>
    <t>¿El personal que realiza la labor de seguridad utiliza armamento (pistola o, revolver)?</t>
  </si>
  <si>
    <t>¿Es mayor de 21 años?</t>
  </si>
  <si>
    <t xml:space="preserve">¿Cuentan con formación de manipulación de armas? </t>
  </si>
  <si>
    <t>X</t>
  </si>
  <si>
    <t>Ok</t>
  </si>
  <si>
    <t>Trabajo con residuos peligrosos</t>
  </si>
  <si>
    <t>Listo</t>
  </si>
  <si>
    <t xml:space="preserve">Arsenico </t>
  </si>
  <si>
    <t/>
  </si>
  <si>
    <t>Canabinoides</t>
  </si>
  <si>
    <t>Anfetaminas</t>
  </si>
  <si>
    <t>CONDUCCIÓN MAQUINARIA PESADA O EQUIPOS; OPERADOR PUENTE GRUA, TELEOPERADOR</t>
  </si>
  <si>
    <t>Hiperbaria</t>
  </si>
  <si>
    <t>Cocaina O Pasta Base</t>
  </si>
  <si>
    <t>Benzodiazepinas</t>
  </si>
  <si>
    <t>Plaguicidas Cumarinicos Y Otros Plaguicidas No Organofosforados</t>
  </si>
  <si>
    <t>Barbituricos</t>
  </si>
  <si>
    <t>Plaguicidas Organofosforados Y Carbamatos</t>
  </si>
  <si>
    <t>Alcohol</t>
  </si>
  <si>
    <t>Clasificación Sanguínea</t>
  </si>
  <si>
    <t>Test De Graham</t>
  </si>
  <si>
    <t>Coproparasitologico (Pafs)</t>
  </si>
  <si>
    <t>Radiaciones Ionizantes</t>
  </si>
  <si>
    <t>Otros (Especificar Abajo)</t>
  </si>
  <si>
    <t>Seleccionar faena o lugar para Altitud Geog.</t>
  </si>
  <si>
    <t>Lugares</t>
  </si>
  <si>
    <t>ACHS - ANTOFAGASTA</t>
  </si>
  <si>
    <t>ALMA - SAN PEDRO DE ATACAMA</t>
  </si>
  <si>
    <t>ANGLO AMERICAN - CENTRO CHAGRES</t>
  </si>
  <si>
    <t>ANGLO AMERICAN - CENTRO EL SOLDADO</t>
  </si>
  <si>
    <t>ANGLO AMERICAN - CENTRO LAS TORTOLAS</t>
  </si>
  <si>
    <t>ANGLO AMERICAN - CENTRO PEDRO DE VALDIVI</t>
  </si>
  <si>
    <t>ANGLO AMERICAN - HOTEL PLACA LOS BRONCES</t>
  </si>
  <si>
    <t>ANGLO AMERICAN - NORTE DIV MANTOS BLANCO</t>
  </si>
  <si>
    <t>ANGLO AMERICAN - PEREZ CALDERA LOS BRONC</t>
  </si>
  <si>
    <t>ANGLOAMERICAN - NORTE DIV MANTO VERDE</t>
  </si>
  <si>
    <t>BECHTEL CHILE - ANTOFAGASTA</t>
  </si>
  <si>
    <t>BHP CERRO COLORADO - IQUIQUE</t>
  </si>
  <si>
    <t>BHPB MINEX - ARICA</t>
  </si>
  <si>
    <t>CAMPAMENTO SIERRA GORDA - ANTOFAGASTA</t>
  </si>
  <si>
    <t>CAP CERRO NEGRO ALTO - COPIAPO</t>
  </si>
  <si>
    <t>CARGO CASINOS CERRADOS G.O NORTE</t>
  </si>
  <si>
    <t>CCAF DE LOS ANDES - HORNITOS</t>
  </si>
  <si>
    <t>CENTRAL HIDROELECTRICA EL PASO - SAN FER</t>
  </si>
  <si>
    <t>CIA MINERA HUASCO - VALLENAR</t>
  </si>
  <si>
    <t>CMH - HUASCO</t>
  </si>
  <si>
    <t>CMP - ROMERAL</t>
  </si>
  <si>
    <t>CMP - VALLENAR</t>
  </si>
  <si>
    <t>CMP PELLETS - VALLENAR</t>
  </si>
  <si>
    <t>CODELCO - CHUQUICAMATA</t>
  </si>
  <si>
    <t>COMPAÑIA MINERA GUANACO LTDA - TAL TAL</t>
  </si>
  <si>
    <t>COMPAÑIA MINERA ZALDIVAR S.A. - ANTOFAGA</t>
  </si>
  <si>
    <t>CORPESCA - IQUIQUE</t>
  </si>
  <si>
    <t>DAKAR - COPIAPO</t>
  </si>
  <si>
    <t>E-CL (EX-EDELNOR) - MEJILLONES</t>
  </si>
  <si>
    <t>EL PEÑON - ANTOFAGASTA</t>
  </si>
  <si>
    <t>EMBONOR - ARICA</t>
  </si>
  <si>
    <t>EMBONOR - IQUIQUE</t>
  </si>
  <si>
    <t>EMEC - ALTO PEÑUELAS</t>
  </si>
  <si>
    <t>EMEC - COQUIMBO</t>
  </si>
  <si>
    <t>EMEC - LA SERENA CENTRO</t>
  </si>
  <si>
    <t>EMPRESA ELECTRICA ANGAMOS - ANTOFAGASTA</t>
  </si>
  <si>
    <t>ENAEX - MEJILLONES</t>
  </si>
  <si>
    <t>ENAEX RIO LOA - CALAMA</t>
  </si>
  <si>
    <t>ENEL PARQUE EOLICO - TAL TAL</t>
  </si>
  <si>
    <t>ESCONDIDA - ANTOFAGASTA</t>
  </si>
  <si>
    <t>ESO PARANAL - ANTOFAGASTA</t>
  </si>
  <si>
    <t>FE GRANDE (EL PASO) - VI REGION</t>
  </si>
  <si>
    <t>FRUTICOLA ATACAMA - FUNDO NANTOCO</t>
  </si>
  <si>
    <t>GAS ATACAMA - MEJILLONES</t>
  </si>
  <si>
    <t>HIDROELECTRICA CONFLUENCIA - SAN FERNAND</t>
  </si>
  <si>
    <t>HOMECENTER - ARICA</t>
  </si>
  <si>
    <t>HOMECENTER - OVALLE</t>
  </si>
  <si>
    <t>HOSPITAL MILITAR DEL NORTE - SUC ANTOFAG</t>
  </si>
  <si>
    <t>HOSPITAL REGIONAL DE ARICA - ARICA</t>
  </si>
  <si>
    <t>IBM - ANTOFAGASTA</t>
  </si>
  <si>
    <t>INACESA - ANTOFAGASTA</t>
  </si>
  <si>
    <t>KOMATSU - ALTO HOSPICIO</t>
  </si>
  <si>
    <t>KOMATSU - ANTOFAGASTA</t>
  </si>
  <si>
    <t>LALACKAMA ENEL - ANTOFAGASTA</t>
  </si>
  <si>
    <t>MEGA JOHNSON'S - COQUIMBO</t>
  </si>
  <si>
    <t>MICHILLA - ANTOFAGASTA</t>
  </si>
  <si>
    <t>MINA EL INDIO ZALDIVAR - LA SERENA</t>
  </si>
  <si>
    <t>MOLY COP - MEJILLONES</t>
  </si>
  <si>
    <t>MOLYNOR - MEJILLONES</t>
  </si>
  <si>
    <t>MUTUAL DE SEGURIDAD - COPIAPO</t>
  </si>
  <si>
    <t>MUTUAL DE SEGURIDAD - IQUIQUE</t>
  </si>
  <si>
    <t>NUMEDIN MUTUAL - ARICA</t>
  </si>
  <si>
    <t>OBSERVATORIO EUROPEO AUSTRAL APEX - SAN</t>
  </si>
  <si>
    <t>OGP1 ESCONDIDA - ANTOFAGASTA</t>
  </si>
  <si>
    <t>P&amp;H MINEPRO CHILE - ANTOFAGASTA</t>
  </si>
  <si>
    <t>PELAMBRES - CHACAY SALAMANCA</t>
  </si>
  <si>
    <t>PELAMBRES - HOTEL MINA SALAMANCA</t>
  </si>
  <si>
    <t>PELAMBRES - LOS VILOS SALAMANCA</t>
  </si>
  <si>
    <t>PELAMBRES - MAURO SALAMANCA</t>
  </si>
  <si>
    <t>PESQUERA CAMANCHACA - IQUIQUE</t>
  </si>
  <si>
    <t>PETRICIO - ANTOFAGASTA</t>
  </si>
  <si>
    <t>PROYECTO AGROSUPER - HUASCO</t>
  </si>
  <si>
    <t>PROYECTO CASERONES (LUMINA COPPER) - COP</t>
  </si>
  <si>
    <t>PROYECTO HOCHTIEF GUACOLDA - HUASCO</t>
  </si>
  <si>
    <t>PUERTO COLOSO MEL - ANTOFAGASTA</t>
  </si>
  <si>
    <t>SCM EL MORRO - VALLENAR</t>
  </si>
  <si>
    <t>SITE DE AJUSTE</t>
  </si>
  <si>
    <t>TELETON - COPIAPO</t>
  </si>
  <si>
    <t>TELETON - COQUIMBO</t>
  </si>
  <si>
    <t>TINGUIRIRICA ENERGIA - VI REGION</t>
  </si>
  <si>
    <t>VSL ED. CORP. ESCONDIDA - ANTOFAGASTA</t>
  </si>
  <si>
    <t>VSL ESCONDIDA - ANTOFAGASTA</t>
  </si>
  <si>
    <t>XSTRATA COPPER - ANTOFAGASTA</t>
  </si>
  <si>
    <t>Indique la dirección del centro de trabajo</t>
  </si>
  <si>
    <t>Plaguicidas, Citostáticos, Metales y Metaloides</t>
  </si>
  <si>
    <t>Falta responder</t>
  </si>
  <si>
    <t xml:space="preserve">Metales y metaloides, </t>
  </si>
  <si>
    <t xml:space="preserve">Plaguicidas cumarínicos y otros plaguicidas no organofosforados, </t>
  </si>
  <si>
    <t xml:space="preserve">Plaguicidas organofosforados y carbamatos basal previo a exposición, </t>
  </si>
  <si>
    <t xml:space="preserve">Plaguicidas organofosforados y carbamatos durante exposición, </t>
  </si>
  <si>
    <t>1.¿El lugar de trabajo es un espacio que tiene un número limitado de aberturas de entradas y salidas?</t>
  </si>
  <si>
    <r>
      <t xml:space="preserve">2. ¿El lugarde trabajo es alguno de los siguientes?
</t>
    </r>
    <r>
      <rPr>
        <b/>
        <sz val="8.5"/>
        <rFont val="ACHS Nueva Sans"/>
        <family val="3"/>
      </rPr>
      <t>Espacios confinados abiertos por su parte superior:</t>
    </r>
    <r>
      <rPr>
        <sz val="8.5"/>
        <rFont val="ACHS Nueva Sans"/>
        <family val="3"/>
      </rPr>
      <t xml:space="preserve">
• Pozos
• cubas de fermentación
• fosas sépticas
• fosas de engrase de vehículos 
</t>
    </r>
    <r>
      <rPr>
        <b/>
        <sz val="8.5"/>
        <rFont val="ACHS Nueva Sans"/>
        <family val="3"/>
      </rPr>
      <t>Espacios confinados cerrados con estrecha abertura de entrada y salida:</t>
    </r>
    <r>
      <rPr>
        <sz val="8.5"/>
        <rFont val="ACHS Nueva Sans"/>
        <family val="3"/>
      </rPr>
      <t xml:space="preserve">
• Cisternas de transporte
• alcantarillas o cloacas
• silos y tanques de almacenamiento
• reactores y calderas
• pozos- hornos
• cámaras de registro
• bodegas de barco
• ductos subterráneos</t>
    </r>
  </si>
  <si>
    <t>Antofagasta:         Av. Grecia Nº840, Antofagasta</t>
  </si>
  <si>
    <t>Concepción:         Cardenio Avello Nº70, Concepción</t>
  </si>
  <si>
    <t>Conchalí (Parque Las Américas):         Av. Monterrey Nº2975, Conchalí, Santiago</t>
  </si>
  <si>
    <t>Los Ángeles:         Av. Alemania Nº800, Los Angeles</t>
  </si>
  <si>
    <t>Puerto Aysén:         Jusef Laibe N° 175, Puerto Aysén</t>
  </si>
  <si>
    <t>Puerto Montt:         Ejército Nº360, Puerto Montt</t>
  </si>
  <si>
    <t>Punta Arenas:         Av. Bulnes Nº01448-A, Punta Arenas</t>
  </si>
  <si>
    <t>San Bernardo:         Eyzaguirre Nº61, San Bernardo</t>
  </si>
  <si>
    <t>Viña del Mar:         7 Norte Nº550, Viña del Mar</t>
  </si>
  <si>
    <t>Illapel:                  Independencia Nº562, Illapel</t>
  </si>
  <si>
    <t>Iquique:                Amunategui Nº1517, Iquique</t>
  </si>
  <si>
    <t>La Calera:            Latorre Nº98, La Calera</t>
  </si>
  <si>
    <t>La Serena:           Balmaceda Nº947, La Serena</t>
  </si>
  <si>
    <t>Los Andes:           Av. Argentina N°50, Los Andes</t>
  </si>
  <si>
    <t>Osorno:                Av. Zenteno Nº1529, Osorno</t>
  </si>
  <si>
    <t>Ovalle:                  Miguel Aguirre Perry Nº132, Ovalle</t>
  </si>
  <si>
    <t>Quellón:                Ignacio Carrera Pinto Nº367, Quellón</t>
  </si>
  <si>
    <t>Puerto Natales:        Baquedano Nº230, Puerto Natales</t>
  </si>
  <si>
    <t>Quilicura:              Calle Número Dos Nº9346, Panamericana Norte Alt. 9400, Quilicura, Santiago</t>
  </si>
  <si>
    <t>Rancagua:             Av. L. B. O'Higgins Nº0317, Rancagua</t>
  </si>
  <si>
    <t>San Antonio:          Av. Barros Luco Nº1575, San Antonio</t>
  </si>
  <si>
    <t>San Miguel:            Av. Alcalde Pedro Alarcón Nº970, San Miguel, Santiago</t>
  </si>
  <si>
    <t>SEL Providencia:    Av. Vicuña Mackenna 264, Providencia, Santiago</t>
  </si>
  <si>
    <t>Valdivia:               Beauchef Nº705, Valdivia</t>
  </si>
  <si>
    <t>Vallenar:              Merced Nº1150, Vallenar</t>
  </si>
  <si>
    <t>Valparaíso:            Edwards Nº150, Valparaíso</t>
  </si>
  <si>
    <t>Curicó:                 Carrera Nº095, Curicó</t>
  </si>
  <si>
    <t>Copiapó:               Vallejos Nº570, Copiapó</t>
  </si>
  <si>
    <t>Coquimbo:            Profesor Zepeda Nº02, Coquimbo</t>
  </si>
  <si>
    <t>Coyhaique:           Av. Ogana Nº1018, Coyhaique</t>
  </si>
  <si>
    <t>Chillán:                 Av. Collín Nº532, Chillán</t>
  </si>
  <si>
    <t>Arauco:                Horcones s/n - Interior Celulosa Arauco, Arauco</t>
  </si>
  <si>
    <t>Arica:                  Juan Noé Nº1367, Arica</t>
  </si>
  <si>
    <t>Calama:               Av. Granaderos Nº2924, Calama</t>
  </si>
  <si>
    <t>Castro:                 Freire Nº498, Castro</t>
  </si>
  <si>
    <t>Hospital del Trabajador:       Av Vicuña Mackenna N° 200 4°piso, Providencia, Santiago</t>
  </si>
  <si>
    <t>Talca:                      4 Norte Nº1610, Talca</t>
  </si>
  <si>
    <t>Temuco:                 Francia Nº324, Temuco</t>
  </si>
  <si>
    <t>Tocopilla:               Arturo Prat Nº1198, Tocopilla</t>
  </si>
  <si>
    <t>San Felipe:              San Martín Nº120, San Felipe</t>
  </si>
  <si>
    <t>Orden de atención SEL</t>
  </si>
  <si>
    <r>
      <t xml:space="preserve">Extasis en orina** </t>
    </r>
    <r>
      <rPr>
        <b/>
        <sz val="9"/>
        <rFont val="ACHS Nueva Sans"/>
        <family val="3"/>
      </rPr>
      <t>(selecciona Screening o Confirmación)</t>
    </r>
  </si>
  <si>
    <r>
      <t xml:space="preserve">Ketamina en orina** </t>
    </r>
    <r>
      <rPr>
        <b/>
        <sz val="9"/>
        <rFont val="ACHS Nueva Sans"/>
        <family val="3"/>
      </rPr>
      <t>(selecciona Screening o Confirmación)</t>
    </r>
  </si>
  <si>
    <t>Las Condes:         Av. Las Condes 6830, Las Condes, Santiago</t>
  </si>
  <si>
    <t>Constitución:         Ofiederra 385, Constitución</t>
  </si>
  <si>
    <t>Laja:          C. Balmaceda 55, Laja</t>
  </si>
  <si>
    <t>Mejillones:         Av. Almte. Latorre 712, Mejillones</t>
  </si>
  <si>
    <t>Nacimiento:         El Palque 915, Nacimiento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</si>
</sst>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d\-mmm\-yy;@"/>
  </numFmts>
  <fonts count="72">
    <font>
      <sz val="10"/>
      <name val="Arial"/>
    </font>
    <font>
      <sz val="11"/>
      <color theme="1"/>
      <name val="Calibri"/>
      <family val="2"/>
      <scheme val="minor"/>
    </font>
    <font>
      <sz val="11"/>
      <color theme="1"/>
      <name val="Calibri"/>
      <family val="2"/>
      <scheme val="minor"/>
    </font>
    <font>
      <sz val="8"/>
      <name val="Arial"/>
      <family val="2"/>
    </font>
    <font>
      <sz val="10"/>
      <name val="Arial"/>
      <family val="2"/>
    </font>
    <font>
      <u/>
      <sz val="10"/>
      <color indexed="12"/>
      <name val="Arial"/>
      <family val="2"/>
    </font>
    <font>
      <sz val="9"/>
      <name val="Arial"/>
      <family val="2"/>
    </font>
    <font>
      <sz val="10"/>
      <name val="Arial"/>
      <family val="2"/>
    </font>
    <font>
      <b/>
      <sz val="11"/>
      <color indexed="9"/>
      <name val="Arial"/>
      <family val="2"/>
    </font>
    <font>
      <sz val="11"/>
      <color theme="0"/>
      <name val="Arial"/>
      <family val="2"/>
    </font>
    <font>
      <b/>
      <sz val="11"/>
      <color theme="0"/>
      <name val="Arial"/>
      <family val="2"/>
    </font>
    <font>
      <sz val="8"/>
      <color theme="0"/>
      <name val="Arial"/>
      <family val="2"/>
    </font>
    <font>
      <sz val="10"/>
      <color theme="0"/>
      <name val="Arial"/>
      <family val="2"/>
    </font>
    <font>
      <b/>
      <sz val="8"/>
      <color theme="0"/>
      <name val="Arial"/>
      <family val="2"/>
    </font>
    <font>
      <sz val="9"/>
      <color theme="0"/>
      <name val="Arial"/>
      <family val="2"/>
    </font>
    <font>
      <sz val="8.5"/>
      <name val="Arial"/>
      <family val="2"/>
    </font>
    <font>
      <b/>
      <sz val="9"/>
      <name val="Calibri"/>
      <family val="2"/>
      <scheme val="minor"/>
    </font>
    <font>
      <sz val="8"/>
      <color theme="1"/>
      <name val="Arial"/>
      <family val="2"/>
    </font>
    <font>
      <sz val="8"/>
      <color theme="1"/>
      <name val="Calibri"/>
      <family val="2"/>
      <scheme val="minor"/>
    </font>
    <font>
      <vertAlign val="superscript"/>
      <sz val="8.5"/>
      <name val="Arial"/>
      <family val="2"/>
    </font>
    <font>
      <sz val="8.5"/>
      <color rgb="FFFF0000"/>
      <name val="Arial"/>
      <family val="2"/>
    </font>
    <font>
      <sz val="11"/>
      <color theme="0"/>
      <name val="Calibri"/>
      <family val="2"/>
      <scheme val="minor"/>
    </font>
    <font>
      <b/>
      <sz val="12"/>
      <color theme="0"/>
      <name val="Arial"/>
      <family val="2"/>
    </font>
    <font>
      <sz val="12"/>
      <color theme="0"/>
      <name val="Arial"/>
      <family val="2"/>
    </font>
    <font>
      <sz val="8"/>
      <name val="ACHS Nueva Sans"/>
      <family val="3"/>
    </font>
    <font>
      <b/>
      <sz val="18"/>
      <name val="ACHS Nueva Sans"/>
      <family val="3"/>
    </font>
    <font>
      <b/>
      <sz val="20"/>
      <name val="ACHS Nueva Sans"/>
      <family val="3"/>
    </font>
    <font>
      <b/>
      <sz val="11"/>
      <color rgb="FF348FFF"/>
      <name val="ACHS Nueva Sans"/>
      <family val="3"/>
    </font>
    <font>
      <b/>
      <sz val="16"/>
      <name val="ACHS Nueva Sans"/>
      <family val="3"/>
    </font>
    <font>
      <b/>
      <sz val="11"/>
      <color indexed="9"/>
      <name val="ACHS Nueva Sans"/>
      <family val="3"/>
    </font>
    <font>
      <sz val="11"/>
      <name val="ACHS Nueva Sans"/>
      <family val="3"/>
    </font>
    <font>
      <sz val="10"/>
      <color rgb="FFFF0000"/>
      <name val="ACHS Nueva Sans"/>
      <family val="3"/>
    </font>
    <font>
      <b/>
      <sz val="10"/>
      <name val="ACHS Nueva Sans"/>
      <family val="3"/>
    </font>
    <font>
      <sz val="10"/>
      <name val="ACHS Nueva Sans"/>
      <family val="3"/>
    </font>
    <font>
      <b/>
      <sz val="8"/>
      <color indexed="50"/>
      <name val="ACHS Nueva Sans"/>
      <family val="3"/>
    </font>
    <font>
      <sz val="8.5"/>
      <name val="ACHS Nueva Sans"/>
      <family val="3"/>
    </font>
    <font>
      <u/>
      <sz val="8"/>
      <color indexed="12"/>
      <name val="ACHS Nueva Sans"/>
      <family val="3"/>
    </font>
    <font>
      <b/>
      <sz val="10"/>
      <color rgb="FF348FFF"/>
      <name val="ACHS Nueva Sans"/>
      <family val="3"/>
    </font>
    <font>
      <b/>
      <sz val="11"/>
      <name val="ACHS Nueva Sans"/>
      <family val="3"/>
    </font>
    <font>
      <sz val="9"/>
      <name val="ACHS Nueva Sans"/>
      <family val="3"/>
    </font>
    <font>
      <b/>
      <sz val="9"/>
      <name val="ACHS Nueva Sans"/>
      <family val="3"/>
    </font>
    <font>
      <b/>
      <u/>
      <sz val="10"/>
      <color rgb="FF348FFF"/>
      <name val="ACHS Nueva Sans"/>
      <family val="3"/>
    </font>
    <font>
      <b/>
      <sz val="9"/>
      <color rgb="FF348FFF"/>
      <name val="ACHS Nueva Sans"/>
      <family val="3"/>
    </font>
    <font>
      <i/>
      <sz val="9"/>
      <name val="ACHS Nueva Sans"/>
      <family val="3"/>
    </font>
    <font>
      <b/>
      <sz val="10"/>
      <color indexed="9"/>
      <name val="ACHS Nueva Sans"/>
      <family val="3"/>
    </font>
    <font>
      <sz val="8"/>
      <color theme="0"/>
      <name val="ACHS Nueva Sans"/>
      <family val="3"/>
    </font>
    <font>
      <b/>
      <sz val="11"/>
      <color theme="0"/>
      <name val="ACHS Nueva Sans"/>
      <family val="3"/>
    </font>
    <font>
      <b/>
      <sz val="8"/>
      <name val="ACHS Nueva Sans"/>
      <family val="3"/>
    </font>
    <font>
      <b/>
      <sz val="8"/>
      <color rgb="FF348FFF"/>
      <name val="ACHS Nueva Sans"/>
      <family val="3"/>
    </font>
    <font>
      <u/>
      <sz val="9"/>
      <color indexed="12"/>
      <name val="ACHS Nueva Sans"/>
      <family val="3"/>
    </font>
    <font>
      <b/>
      <sz val="8.5"/>
      <name val="ACHS Nueva Sans"/>
      <family val="3"/>
    </font>
    <font>
      <b/>
      <sz val="8.5"/>
      <color theme="0"/>
      <name val="ACHS Nueva Sans"/>
      <family val="3"/>
    </font>
    <font>
      <sz val="9"/>
      <name val="Achs"/>
    </font>
    <font>
      <sz val="11"/>
      <color rgb="FFFF0000"/>
      <name val="Calibri"/>
      <family val="2"/>
      <scheme val="minor"/>
    </font>
    <font>
      <b/>
      <sz val="11"/>
      <color theme="1"/>
      <name val="Calibri"/>
      <family val="2"/>
      <scheme val="minor"/>
    </font>
    <font>
      <sz val="11"/>
      <color rgb="FF242424"/>
      <name val="Calibri"/>
      <family val="2"/>
      <charset val="1"/>
    </font>
    <font>
      <b/>
      <sz val="11"/>
      <color rgb="FFFF0000"/>
      <name val="ACHS Nueva Sans"/>
      <family val="3"/>
    </font>
    <font>
      <sz val="8"/>
      <color rgb="FFFF0000"/>
      <name val="Arial"/>
      <family val="2"/>
    </font>
    <font>
      <sz val="9"/>
      <color rgb="FFFF0000"/>
      <name val="Arial"/>
      <family val="2"/>
    </font>
    <font>
      <b/>
      <sz val="9"/>
      <name val="Arial"/>
      <family val="2"/>
    </font>
    <font>
      <sz val="11"/>
      <name val="Arial"/>
      <family val="2"/>
    </font>
    <font>
      <b/>
      <sz val="12"/>
      <color theme="0"/>
      <name val="ACHS Nueva Sans"/>
      <family val="3"/>
    </font>
    <font>
      <sz val="9"/>
      <color indexed="81"/>
      <name val="Tahoma"/>
      <family val="2"/>
    </font>
    <font>
      <b/>
      <sz val="8"/>
      <color rgb="FFFF0000"/>
      <name val="Arial"/>
      <family val="2"/>
    </font>
    <font>
      <sz val="11"/>
      <color rgb="FFFF0000"/>
      <name val="Arial"/>
      <family val="2"/>
    </font>
    <font>
      <sz val="10"/>
      <color rgb="FFFF0000"/>
      <name val="Arial"/>
      <family val="2"/>
    </font>
    <font>
      <b/>
      <sz val="11"/>
      <color rgb="FFFF0000"/>
      <name val="Arial"/>
      <family val="2"/>
    </font>
    <font>
      <u/>
      <sz val="9"/>
      <color indexed="12"/>
      <name val="Arial"/>
      <family val="2"/>
    </font>
    <font>
      <b/>
      <sz val="8"/>
      <name val="Arial"/>
      <family val="2"/>
    </font>
    <font>
      <u/>
      <sz val="9"/>
      <color theme="1"/>
      <name val="Arial"/>
      <family val="2"/>
    </font>
    <font>
      <u/>
      <sz val="10"/>
      <name val="Arial"/>
      <family val="2"/>
    </font>
    <font>
      <u/>
      <sz val="9"/>
      <name val="Arial"/>
      <family val="2"/>
    </font>
  </fonts>
  <fills count="1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C662F"/>
      </patternFill>
    </fill>
    <fill>
      <patternFill patternType="solid">
        <fgColor rgb="FFEAEAEA"/>
      </patternFill>
    </fill>
    <fill>
      <patternFill patternType="solid">
        <fgColor rgb="FF84B626"/>
      </patternFill>
    </fill>
    <fill>
      <patternFill patternType="solid">
        <fgColor rgb="FF047832"/>
      </patternFill>
    </fill>
    <fill>
      <patternFill patternType="solid">
        <fgColor rgb="FF348FFF"/>
        <bgColor indexed="64"/>
      </patternFill>
    </fill>
    <fill>
      <patternFill patternType="solid">
        <fgColor rgb="FF002A6C"/>
        <bgColor indexed="64"/>
      </patternFill>
    </fill>
    <fill>
      <patternFill patternType="solid">
        <fgColor rgb="FFEAEADE"/>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gradientFill type="path" left="0.5" right="0.5" top="0.5" bottom="0.5">
        <stop position="0">
          <color theme="0"/>
        </stop>
        <stop position="1">
          <color theme="4"/>
        </stop>
      </gradientFill>
    </fill>
  </fills>
  <borders count="38">
    <border>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top/>
      <bottom style="medium">
        <color indexed="64"/>
      </bottom>
      <diagonal/>
    </border>
    <border>
      <left style="thin">
        <color indexed="9"/>
      </left>
      <right style="thin">
        <color indexed="9"/>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9"/>
      </left>
      <right/>
      <top style="thin">
        <color indexed="64"/>
      </top>
      <bottom style="thin">
        <color indexed="64"/>
      </bottom>
      <diagonal/>
    </border>
    <border>
      <left/>
      <right style="thin">
        <color indexed="9"/>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auto="1"/>
      </right>
      <top style="thin">
        <color auto="1"/>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9"/>
      </left>
      <right style="thin">
        <color indexed="9"/>
      </right>
      <top style="thin">
        <color indexed="9"/>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medium">
        <color indexed="64"/>
      </right>
      <top style="thin">
        <color auto="1"/>
      </top>
      <bottom/>
      <diagonal/>
    </border>
  </borders>
  <cellStyleXfs count="11">
    <xf numFmtId="0" fontId="0" fillId="0" borderId="0"/>
    <xf numFmtId="0" fontId="5" fillId="0" borderId="0" applyNumberFormat="0" applyFill="0" applyBorder="0" applyAlignment="0" applyProtection="0">
      <alignment vertical="top"/>
      <protection locked="0"/>
    </xf>
    <xf numFmtId="0" fontId="7" fillId="0" borderId="0">
      <alignment vertical="top"/>
    </xf>
    <xf numFmtId="0" fontId="4" fillId="0" borderId="0"/>
    <xf numFmtId="0" fontId="4" fillId="0" borderId="0">
      <alignment vertical="top"/>
    </xf>
    <xf numFmtId="0" fontId="8" fillId="4" borderId="7" applyFont="0" applyAlignment="0">
      <alignment horizontal="left" vertical="center"/>
    </xf>
    <xf numFmtId="0" fontId="8" fillId="4" borderId="14" applyFont="0" applyAlignment="0">
      <alignment horizontal="left" vertical="center"/>
    </xf>
    <xf numFmtId="0" fontId="15" fillId="5" borderId="7">
      <alignment vertical="center" wrapText="1"/>
    </xf>
    <xf numFmtId="0" fontId="19" fillId="6" borderId="7">
      <alignment vertical="center" wrapText="1"/>
    </xf>
    <xf numFmtId="0" fontId="8" fillId="7" borderId="7" applyFont="0" applyAlignment="0">
      <alignment horizontal="left" vertical="center"/>
    </xf>
    <xf numFmtId="0" fontId="2" fillId="0" borderId="0"/>
  </cellStyleXfs>
  <cellXfs count="358">
    <xf numFmtId="0" fontId="0" fillId="0" borderId="0" xfId="0"/>
    <xf numFmtId="0" fontId="3" fillId="0" borderId="0" xfId="0" applyFont="1" applyAlignment="1">
      <alignment vertical="center"/>
    </xf>
    <xf numFmtId="0" fontId="3" fillId="2" borderId="2" xfId="0" applyFont="1" applyFill="1" applyBorder="1" applyAlignment="1">
      <alignment horizontal="center" vertical="center"/>
    </xf>
    <xf numFmtId="0" fontId="3" fillId="2" borderId="0" xfId="0" applyFont="1" applyFill="1" applyAlignment="1">
      <alignment vertical="center"/>
    </xf>
    <xf numFmtId="0" fontId="3" fillId="2" borderId="11" xfId="0" applyFont="1" applyFill="1" applyBorder="1" applyAlignment="1">
      <alignment vertical="center"/>
    </xf>
    <xf numFmtId="0" fontId="3" fillId="0" borderId="4" xfId="0" applyFont="1" applyBorder="1" applyAlignment="1">
      <alignment vertical="center"/>
    </xf>
    <xf numFmtId="0" fontId="6" fillId="0" borderId="0" xfId="0" applyFont="1" applyAlignment="1">
      <alignment horizontal="center" vertical="center"/>
    </xf>
    <xf numFmtId="0" fontId="3" fillId="0" borderId="0" xfId="0" applyFont="1" applyAlignment="1">
      <alignment horizontal="left" vertical="center"/>
    </xf>
    <xf numFmtId="0" fontId="12" fillId="0" borderId="0" xfId="0" applyFont="1"/>
    <xf numFmtId="0" fontId="13" fillId="0" borderId="0" xfId="0" applyFont="1" applyAlignment="1">
      <alignment horizontal="center" vertical="center" wrapText="1"/>
    </xf>
    <xf numFmtId="0" fontId="11" fillId="0" borderId="0" xfId="0" applyFont="1" applyAlignment="1">
      <alignment horizontal="left" vertical="center" wrapText="1"/>
    </xf>
    <xf numFmtId="0" fontId="14" fillId="0" borderId="0" xfId="0" applyFont="1" applyAlignment="1">
      <alignment vertical="center"/>
    </xf>
    <xf numFmtId="0" fontId="9" fillId="0" borderId="0" xfId="0" applyFont="1"/>
    <xf numFmtId="0" fontId="12" fillId="0" borderId="0" xfId="0" applyFont="1" applyAlignment="1">
      <alignment wrapText="1"/>
    </xf>
    <xf numFmtId="0" fontId="11" fillId="0" borderId="0" xfId="0" applyFont="1" applyAlignment="1">
      <alignment horizontal="right" vertical="center"/>
    </xf>
    <xf numFmtId="0" fontId="16" fillId="0" borderId="0" xfId="0" applyFont="1" applyAlignment="1">
      <alignment horizontal="left" vertical="center" wrapText="1"/>
    </xf>
    <xf numFmtId="0" fontId="16" fillId="0" borderId="0" xfId="0" applyFont="1" applyAlignment="1">
      <alignment vertical="center" wrapText="1"/>
    </xf>
    <xf numFmtId="0" fontId="3" fillId="0" borderId="7"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lignment vertical="center"/>
    </xf>
    <xf numFmtId="0" fontId="17" fillId="0" borderId="7" xfId="0" applyFont="1" applyBorder="1" applyAlignment="1" applyProtection="1">
      <alignment vertical="center"/>
      <protection locked="0"/>
    </xf>
    <xf numFmtId="0" fontId="3" fillId="0" borderId="10" xfId="0" applyFont="1" applyBorder="1" applyAlignment="1">
      <alignment vertical="center"/>
    </xf>
    <xf numFmtId="0" fontId="0" fillId="0" borderId="7" xfId="0" applyBorder="1" applyAlignment="1">
      <alignment horizontal="lef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11" fillId="2" borderId="0" xfId="0" applyFont="1" applyFill="1" applyAlignment="1">
      <alignment vertical="center"/>
    </xf>
    <xf numFmtId="0" fontId="11" fillId="0" borderId="0" xfId="0" applyFont="1" applyAlignment="1">
      <alignment vertical="center"/>
    </xf>
    <xf numFmtId="0" fontId="3" fillId="2" borderId="7" xfId="0" applyFont="1" applyFill="1" applyBorder="1" applyAlignment="1" applyProtection="1">
      <alignment horizontal="center" vertical="center"/>
      <protection locked="0"/>
    </xf>
    <xf numFmtId="0" fontId="18" fillId="0" borderId="0" xfId="0" applyFont="1"/>
    <xf numFmtId="0" fontId="3" fillId="2" borderId="6" xfId="0" applyFont="1" applyFill="1" applyBorder="1" applyAlignment="1" applyProtection="1">
      <alignment vertical="center"/>
      <protection locked="0"/>
    </xf>
    <xf numFmtId="0" fontId="3" fillId="2" borderId="7" xfId="0" applyFont="1" applyFill="1" applyBorder="1" applyAlignment="1" applyProtection="1">
      <alignment vertical="center"/>
      <protection locked="0"/>
    </xf>
    <xf numFmtId="0" fontId="15" fillId="0" borderId="7" xfId="0" applyFont="1" applyBorder="1" applyAlignment="1">
      <alignment vertical="center" wrapText="1"/>
    </xf>
    <xf numFmtId="0" fontId="3" fillId="2" borderId="0" xfId="0" applyFont="1" applyFill="1" applyAlignment="1">
      <alignment horizontal="center" vertical="center"/>
    </xf>
    <xf numFmtId="0" fontId="15" fillId="5" borderId="7" xfId="7">
      <alignment vertical="center" wrapText="1"/>
    </xf>
    <xf numFmtId="0" fontId="20" fillId="5" borderId="7" xfId="7" applyFont="1">
      <alignment vertical="center" wrapText="1"/>
    </xf>
    <xf numFmtId="0" fontId="11" fillId="2" borderId="0" xfId="0" applyFont="1" applyFill="1" applyAlignment="1">
      <alignment horizontal="center" vertical="center"/>
    </xf>
    <xf numFmtId="0" fontId="10" fillId="0" borderId="0" xfId="0" applyFont="1" applyAlignment="1">
      <alignment horizontal="center" vertical="center"/>
    </xf>
    <xf numFmtId="0" fontId="9" fillId="0" borderId="0" xfId="0" applyFont="1" applyAlignment="1">
      <alignment vertical="center"/>
    </xf>
    <xf numFmtId="0" fontId="22" fillId="0" borderId="0" xfId="0" applyFont="1" applyAlignment="1">
      <alignment horizontal="center" vertical="center"/>
    </xf>
    <xf numFmtId="0" fontId="11" fillId="0" borderId="0" xfId="0" applyFont="1" applyAlignment="1">
      <alignment horizontal="left" vertical="center"/>
    </xf>
    <xf numFmtId="0" fontId="13" fillId="0" borderId="0" xfId="0" applyFont="1" applyAlignment="1">
      <alignment horizontal="center" vertical="center"/>
    </xf>
    <xf numFmtId="0" fontId="21" fillId="0" borderId="0" xfId="0" applyFont="1" applyAlignment="1">
      <alignment horizontal="left" vertical="center" wrapText="1"/>
    </xf>
    <xf numFmtId="0" fontId="23" fillId="2" borderId="0" xfId="0" applyFont="1" applyFill="1" applyAlignment="1">
      <alignment vertical="center"/>
    </xf>
    <xf numFmtId="0" fontId="4" fillId="0" borderId="0" xfId="0" applyFont="1"/>
    <xf numFmtId="0" fontId="24" fillId="2" borderId="18" xfId="0" applyFont="1" applyFill="1" applyBorder="1" applyAlignment="1">
      <alignment vertical="center"/>
    </xf>
    <xf numFmtId="0" fontId="24" fillId="2" borderId="12" xfId="0" applyFont="1" applyFill="1" applyBorder="1" applyAlignment="1">
      <alignment vertical="center"/>
    </xf>
    <xf numFmtId="0" fontId="24" fillId="2" borderId="19" xfId="0" applyFont="1" applyFill="1" applyBorder="1" applyAlignment="1">
      <alignment vertical="center"/>
    </xf>
    <xf numFmtId="0" fontId="24" fillId="2" borderId="1" xfId="0" applyFont="1" applyFill="1" applyBorder="1" applyAlignment="1">
      <alignment horizontal="center" vertical="center"/>
    </xf>
    <xf numFmtId="0" fontId="24" fillId="2" borderId="3" xfId="0" applyFont="1" applyFill="1" applyBorder="1" applyAlignment="1">
      <alignment horizontal="center" vertical="center"/>
    </xf>
    <xf numFmtId="0" fontId="24" fillId="0" borderId="0" xfId="0" applyFont="1" applyAlignment="1">
      <alignment vertical="center"/>
    </xf>
    <xf numFmtId="0" fontId="24" fillId="2" borderId="3" xfId="0" applyFont="1" applyFill="1" applyBorder="1" applyAlignment="1">
      <alignment vertical="center"/>
    </xf>
    <xf numFmtId="0" fontId="27" fillId="0" borderId="0" xfId="0" applyFont="1" applyAlignment="1">
      <alignment vertical="center"/>
    </xf>
    <xf numFmtId="0" fontId="28" fillId="2" borderId="0" xfId="0" applyFont="1" applyFill="1" applyAlignment="1">
      <alignment horizontal="center" vertical="center"/>
    </xf>
    <xf numFmtId="0" fontId="31" fillId="0" borderId="13" xfId="0" applyFont="1" applyBorder="1" applyAlignment="1">
      <alignment vertical="center" wrapText="1"/>
    </xf>
    <xf numFmtId="0" fontId="31" fillId="0" borderId="0" xfId="0" applyFont="1" applyAlignment="1">
      <alignment vertical="center" wrapText="1"/>
    </xf>
    <xf numFmtId="0" fontId="33" fillId="0" borderId="13" xfId="0" applyFont="1" applyBorder="1" applyAlignment="1">
      <alignment horizontal="left" vertical="center"/>
    </xf>
    <xf numFmtId="0" fontId="33" fillId="0" borderId="0" xfId="0" applyFont="1" applyAlignment="1">
      <alignment horizontal="left" vertical="center"/>
    </xf>
    <xf numFmtId="0" fontId="24" fillId="0" borderId="0" xfId="0" applyFont="1" applyAlignment="1">
      <alignment horizontal="right" vertical="center" wrapText="1"/>
    </xf>
    <xf numFmtId="0" fontId="24" fillId="0" borderId="5" xfId="0" applyFont="1" applyBorder="1" applyAlignment="1">
      <alignment vertical="center" wrapText="1"/>
    </xf>
    <xf numFmtId="0" fontId="34" fillId="0" borderId="5" xfId="0" applyFont="1" applyBorder="1" applyAlignment="1">
      <alignment horizontal="center" vertical="center"/>
    </xf>
    <xf numFmtId="0" fontId="24" fillId="0" borderId="5" xfId="0" applyFont="1" applyBorder="1" applyAlignment="1">
      <alignment horizontal="center" vertical="center"/>
    </xf>
    <xf numFmtId="0" fontId="24" fillId="0" borderId="31" xfId="0" applyFont="1" applyBorder="1" applyAlignment="1">
      <alignment horizontal="left" vertical="center"/>
    </xf>
    <xf numFmtId="164" fontId="24" fillId="0" borderId="31" xfId="0" applyNumberFormat="1" applyFont="1" applyBorder="1" applyAlignment="1">
      <alignment horizontal="center" vertical="center"/>
    </xf>
    <xf numFmtId="0" fontId="35" fillId="10" borderId="7" xfId="7" applyFont="1" applyFill="1">
      <alignment vertical="center" wrapText="1"/>
    </xf>
    <xf numFmtId="0" fontId="24" fillId="2" borderId="0" xfId="0" applyFont="1" applyFill="1" applyAlignment="1">
      <alignment vertical="center"/>
    </xf>
    <xf numFmtId="0" fontId="24" fillId="2" borderId="5" xfId="0" applyFont="1" applyFill="1" applyBorder="1" applyAlignment="1">
      <alignment vertical="center"/>
    </xf>
    <xf numFmtId="0" fontId="24" fillId="0" borderId="5" xfId="0" applyFont="1" applyBorder="1" applyAlignment="1">
      <alignment vertical="center"/>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2" borderId="0" xfId="0" applyFont="1" applyFill="1" applyAlignment="1">
      <alignment horizontal="center" vertical="center"/>
    </xf>
    <xf numFmtId="0" fontId="24" fillId="0" borderId="1" xfId="0" applyFont="1" applyBorder="1" applyAlignment="1">
      <alignment vertical="center"/>
    </xf>
    <xf numFmtId="0" fontId="38" fillId="0" borderId="0" xfId="0" applyFont="1" applyAlignment="1">
      <alignment vertical="center"/>
    </xf>
    <xf numFmtId="0" fontId="24" fillId="0" borderId="0" xfId="0" applyFont="1" applyAlignment="1">
      <alignment vertical="center" wrapText="1"/>
    </xf>
    <xf numFmtId="0" fontId="24" fillId="0" borderId="0" xfId="0" applyFont="1" applyAlignment="1" applyProtection="1">
      <alignment vertical="center" wrapText="1"/>
      <protection locked="0"/>
    </xf>
    <xf numFmtId="0" fontId="39" fillId="10" borderId="7" xfId="7" applyFont="1" applyFill="1">
      <alignment vertical="center" wrapText="1"/>
    </xf>
    <xf numFmtId="0" fontId="39" fillId="10" borderId="20" xfId="7" applyFont="1" applyFill="1" applyBorder="1">
      <alignment vertical="center" wrapText="1"/>
    </xf>
    <xf numFmtId="0" fontId="39" fillId="10" borderId="6" xfId="7" applyFont="1" applyFill="1" applyBorder="1" applyAlignment="1">
      <alignment horizontal="left" vertical="center" wrapText="1" indent="1"/>
    </xf>
    <xf numFmtId="0" fontId="39" fillId="10" borderId="6" xfId="7" applyFont="1" applyFill="1" applyBorder="1">
      <alignment vertical="center" wrapText="1"/>
    </xf>
    <xf numFmtId="0" fontId="39" fillId="10" borderId="20" xfId="7" applyFont="1" applyFill="1" applyBorder="1" applyAlignment="1">
      <alignment horizontal="left" vertical="center" wrapText="1"/>
    </xf>
    <xf numFmtId="0" fontId="24" fillId="0" borderId="0" xfId="0" applyFont="1" applyAlignment="1">
      <alignment horizontal="center" vertical="center"/>
    </xf>
    <xf numFmtId="0" fontId="40" fillId="0" borderId="0" xfId="0" applyFont="1" applyAlignment="1">
      <alignment vertical="center" wrapText="1"/>
    </xf>
    <xf numFmtId="0" fontId="40" fillId="0" borderId="3" xfId="0" applyFont="1" applyBorder="1" applyAlignment="1">
      <alignment vertical="center" wrapText="1"/>
    </xf>
    <xf numFmtId="0" fontId="45" fillId="0" borderId="0" xfId="0" applyFont="1" applyAlignment="1">
      <alignment vertical="center"/>
    </xf>
    <xf numFmtId="0" fontId="45" fillId="2" borderId="0" xfId="0" applyFont="1" applyFill="1" applyAlignment="1">
      <alignment vertical="center"/>
    </xf>
    <xf numFmtId="0" fontId="45" fillId="2" borderId="3" xfId="0" applyFont="1" applyFill="1" applyBorder="1" applyAlignment="1">
      <alignment vertical="center"/>
    </xf>
    <xf numFmtId="0" fontId="39" fillId="0" borderId="0" xfId="0" applyFont="1" applyAlignment="1">
      <alignment horizontal="left" vertical="center" wrapText="1"/>
    </xf>
    <xf numFmtId="0" fontId="39" fillId="2" borderId="0" xfId="0" applyFont="1" applyFill="1" applyAlignment="1">
      <alignment vertical="center" wrapText="1"/>
    </xf>
    <xf numFmtId="0" fontId="39" fillId="2" borderId="3" xfId="0" applyFont="1" applyFill="1" applyBorder="1" applyAlignment="1">
      <alignment vertical="center" wrapText="1"/>
    </xf>
    <xf numFmtId="0" fontId="39" fillId="2" borderId="0" xfId="0" applyFont="1" applyFill="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left" vertical="center"/>
    </xf>
    <xf numFmtId="0" fontId="39" fillId="0" borderId="7" xfId="0" applyFont="1" applyBorder="1" applyAlignment="1">
      <alignment horizontal="center" vertical="center"/>
    </xf>
    <xf numFmtId="0" fontId="39" fillId="0" borderId="7" xfId="0" applyFont="1" applyBorder="1" applyAlignment="1">
      <alignment vertical="center"/>
    </xf>
    <xf numFmtId="0" fontId="39" fillId="0" borderId="20" xfId="0" applyFont="1" applyBorder="1" applyAlignment="1">
      <alignment vertical="center"/>
    </xf>
    <xf numFmtId="0" fontId="47" fillId="0" borderId="0" xfId="0" applyFont="1" applyAlignment="1">
      <alignment vertical="center" wrapText="1"/>
    </xf>
    <xf numFmtId="0" fontId="47" fillId="0" borderId="3" xfId="0" applyFont="1" applyBorder="1" applyAlignment="1">
      <alignment vertical="center" wrapText="1"/>
    </xf>
    <xf numFmtId="0" fontId="39" fillId="0" borderId="7" xfId="0" applyFont="1" applyBorder="1" applyAlignment="1">
      <alignment vertical="center" wrapText="1"/>
    </xf>
    <xf numFmtId="0" fontId="49" fillId="0" borderId="0" xfId="1" applyFont="1" applyBorder="1" applyAlignment="1" applyProtection="1">
      <alignment horizontal="center" vertical="center" wrapText="1"/>
      <protection locked="0"/>
    </xf>
    <xf numFmtId="0" fontId="39" fillId="0" borderId="0" xfId="0" applyFont="1" applyAlignment="1">
      <alignment vertical="center"/>
    </xf>
    <xf numFmtId="0" fontId="24" fillId="0" borderId="3" xfId="0" applyFont="1" applyBorder="1" applyAlignment="1">
      <alignment vertical="center" wrapText="1"/>
    </xf>
    <xf numFmtId="0" fontId="35"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vertical="center"/>
    </xf>
    <xf numFmtId="0" fontId="50" fillId="10" borderId="7" xfId="7" applyFont="1" applyFill="1" applyAlignment="1">
      <alignment horizontal="center" vertical="center" wrapText="1"/>
    </xf>
    <xf numFmtId="0" fontId="51" fillId="9" borderId="7" xfId="8" applyFont="1" applyFill="1" applyAlignment="1">
      <alignment horizontal="center" vertical="center" wrapText="1"/>
    </xf>
    <xf numFmtId="0" fontId="51" fillId="9" borderId="26" xfId="8" applyFont="1" applyFill="1" applyBorder="1" applyAlignment="1">
      <alignment horizontal="center" vertical="center" wrapText="1"/>
    </xf>
    <xf numFmtId="0" fontId="24" fillId="0" borderId="7" xfId="0" applyFont="1" applyBorder="1" applyAlignment="1" applyProtection="1">
      <alignment vertical="center" wrapText="1"/>
      <protection locked="0"/>
    </xf>
    <xf numFmtId="0" fontId="47" fillId="0" borderId="7" xfId="0" applyFont="1" applyBorder="1" applyAlignment="1" applyProtection="1">
      <alignment horizontal="center" vertical="center" wrapText="1"/>
      <protection locked="0"/>
    </xf>
    <xf numFmtId="0" fontId="47" fillId="0" borderId="26" xfId="0" applyFont="1" applyBorder="1" applyAlignment="1" applyProtection="1">
      <alignment horizontal="center" vertical="center" wrapText="1"/>
      <protection locked="0"/>
    </xf>
    <xf numFmtId="0" fontId="24" fillId="0" borderId="1" xfId="0" applyFont="1" applyBorder="1" applyAlignment="1">
      <alignment horizontal="center" vertical="center"/>
    </xf>
    <xf numFmtId="0" fontId="40" fillId="2" borderId="0" xfId="0" applyFont="1" applyFill="1" applyAlignment="1">
      <alignment horizontal="left" vertical="center" wrapText="1"/>
    </xf>
    <xf numFmtId="0" fontId="52" fillId="10" borderId="20" xfId="7" applyFont="1" applyFill="1" applyBorder="1">
      <alignment vertical="center" wrapText="1"/>
    </xf>
    <xf numFmtId="0" fontId="6" fillId="10" borderId="7" xfId="7" applyFont="1" applyFill="1">
      <alignment vertical="center" wrapText="1"/>
    </xf>
    <xf numFmtId="0" fontId="6" fillId="0" borderId="10"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7" xfId="0" applyFont="1" applyBorder="1" applyAlignment="1">
      <alignment horizontal="center" vertical="center" wrapText="1"/>
    </xf>
    <xf numFmtId="0" fontId="6" fillId="10" borderId="6" xfId="7" applyFont="1" applyFill="1" applyBorder="1">
      <alignment vertical="center" wrapText="1"/>
    </xf>
    <xf numFmtId="0" fontId="6" fillId="0" borderId="7" xfId="0" applyFont="1" applyBorder="1" applyAlignment="1">
      <alignment horizontal="center" vertical="center"/>
    </xf>
    <xf numFmtId="0" fontId="24" fillId="0" borderId="7" xfId="1" applyFont="1" applyBorder="1" applyAlignment="1" applyProtection="1">
      <alignment horizontal="center" vertical="center" wrapText="1"/>
      <protection locked="0"/>
    </xf>
    <xf numFmtId="0" fontId="54" fillId="0" borderId="0" xfId="10" applyFont="1" applyAlignment="1">
      <alignment horizontal="center" vertical="center" wrapText="1"/>
    </xf>
    <xf numFmtId="0" fontId="2" fillId="0" borderId="0" xfId="10"/>
    <xf numFmtId="0" fontId="2" fillId="11" borderId="0" xfId="10" applyFill="1" applyAlignment="1">
      <alignment horizontal="center" vertical="center"/>
    </xf>
    <xf numFmtId="0" fontId="2" fillId="11" borderId="0" xfId="10" applyFill="1" applyAlignment="1">
      <alignment horizontal="left" vertical="center"/>
    </xf>
    <xf numFmtId="0" fontId="2" fillId="11" borderId="0" xfId="10" applyFill="1"/>
    <xf numFmtId="0" fontId="2" fillId="12" borderId="0" xfId="10" applyFill="1" applyAlignment="1">
      <alignment horizontal="center" vertical="center"/>
    </xf>
    <xf numFmtId="0" fontId="2" fillId="12" borderId="0" xfId="10" applyFill="1" applyAlignment="1">
      <alignment horizontal="left" vertical="center"/>
    </xf>
    <xf numFmtId="0" fontId="55" fillId="11" borderId="0" xfId="10" applyFont="1" applyFill="1"/>
    <xf numFmtId="0" fontId="2" fillId="12" borderId="0" xfId="10" applyFill="1"/>
    <xf numFmtId="0" fontId="2" fillId="11" borderId="0" xfId="10" applyFill="1" applyAlignment="1">
      <alignment vertical="center"/>
    </xf>
    <xf numFmtId="0" fontId="2" fillId="13" borderId="0" xfId="10" applyFill="1" applyAlignment="1">
      <alignment horizontal="center" vertical="center"/>
    </xf>
    <xf numFmtId="0" fontId="2" fillId="13" borderId="0" xfId="10" applyFill="1" applyAlignment="1">
      <alignment horizontal="left" vertical="center"/>
    </xf>
    <xf numFmtId="0" fontId="53" fillId="11" borderId="0" xfId="10" applyFont="1" applyFill="1"/>
    <xf numFmtId="0" fontId="2" fillId="13" borderId="0" xfId="10" applyFill="1" applyAlignment="1">
      <alignment horizontal="left" vertical="center" wrapText="1"/>
    </xf>
    <xf numFmtId="0" fontId="2" fillId="12" borderId="0" xfId="10" applyFill="1" applyAlignment="1">
      <alignment horizontal="left" vertical="center" wrapText="1"/>
    </xf>
    <xf numFmtId="0" fontId="2" fillId="11" borderId="0" xfId="10" applyFill="1" applyAlignment="1">
      <alignment horizontal="left" vertical="center" wrapText="1"/>
    </xf>
    <xf numFmtId="0" fontId="2" fillId="13" borderId="0" xfId="10" applyFill="1"/>
    <xf numFmtId="0" fontId="2" fillId="3" borderId="0" xfId="10" applyFill="1" applyAlignment="1">
      <alignment horizontal="center" vertical="center"/>
    </xf>
    <xf numFmtId="0" fontId="2" fillId="3" borderId="0" xfId="10" applyFill="1" applyAlignment="1">
      <alignment horizontal="left" vertical="center"/>
    </xf>
    <xf numFmtId="0" fontId="2" fillId="3" borderId="0" xfId="10" applyFill="1"/>
    <xf numFmtId="0" fontId="2" fillId="0" borderId="0" xfId="10" applyAlignment="1">
      <alignment horizontal="center" vertical="center"/>
    </xf>
    <xf numFmtId="0" fontId="2" fillId="0" borderId="0" xfId="10" applyAlignment="1">
      <alignment horizontal="left" vertical="center"/>
    </xf>
    <xf numFmtId="0" fontId="40" fillId="2" borderId="0" xfId="0" applyFont="1" applyFill="1" applyAlignment="1">
      <alignment horizontal="center" vertical="center"/>
    </xf>
    <xf numFmtId="0" fontId="1" fillId="11" borderId="0" xfId="10" applyFont="1" applyFill="1" applyAlignment="1">
      <alignment horizontal="left" vertical="center" wrapText="1"/>
    </xf>
    <xf numFmtId="0" fontId="1" fillId="11" borderId="0" xfId="10" applyFont="1" applyFill="1" applyAlignment="1">
      <alignment horizontal="left" vertical="center"/>
    </xf>
    <xf numFmtId="0" fontId="1" fillId="12" borderId="0" xfId="10" applyFont="1" applyFill="1" applyAlignment="1">
      <alignment horizontal="left" vertical="center"/>
    </xf>
    <xf numFmtId="0" fontId="1" fillId="11" borderId="0" xfId="10" applyFont="1" applyFill="1"/>
    <xf numFmtId="0" fontId="1" fillId="11" borderId="0" xfId="10" applyFont="1" applyFill="1" applyAlignment="1">
      <alignment wrapText="1"/>
    </xf>
    <xf numFmtId="0" fontId="35" fillId="10" borderId="8" xfId="7" applyFont="1" applyFill="1" applyBorder="1">
      <alignment vertical="center" wrapText="1"/>
    </xf>
    <xf numFmtId="0" fontId="35" fillId="10" borderId="23" xfId="7" applyFont="1" applyFill="1" applyBorder="1">
      <alignment vertical="center" wrapText="1"/>
    </xf>
    <xf numFmtId="0" fontId="35" fillId="10" borderId="22" xfId="7" applyFont="1" applyFill="1" applyBorder="1">
      <alignment vertical="center" wrapText="1"/>
    </xf>
    <xf numFmtId="0" fontId="33" fillId="0" borderId="7" xfId="0" applyFont="1" applyBorder="1" applyAlignment="1" applyProtection="1">
      <alignment horizontal="center" vertical="center"/>
      <protection locked="0"/>
    </xf>
    <xf numFmtId="0" fontId="33" fillId="0" borderId="7" xfId="0" applyFont="1" applyBorder="1" applyAlignment="1">
      <alignment horizontal="center" vertical="center"/>
    </xf>
    <xf numFmtId="0" fontId="33" fillId="2" borderId="26" xfId="0" applyFont="1" applyFill="1" applyBorder="1" applyAlignment="1" applyProtection="1">
      <alignment horizontal="center" vertical="center"/>
      <protection locked="0"/>
    </xf>
    <xf numFmtId="0" fontId="33" fillId="0" borderId="20" xfId="0" applyFont="1" applyBorder="1" applyAlignment="1">
      <alignment horizontal="center" vertical="center" wrapText="1"/>
    </xf>
    <xf numFmtId="0" fontId="33" fillId="0" borderId="7" xfId="0" applyFont="1" applyBorder="1" applyAlignment="1">
      <alignment horizontal="center" vertical="center" wrapText="1"/>
    </xf>
    <xf numFmtId="0" fontId="33" fillId="2" borderId="7" xfId="0" applyFont="1" applyFill="1" applyBorder="1" applyAlignment="1" applyProtection="1">
      <alignment horizontal="center" vertical="center" wrapText="1"/>
      <protection locked="0"/>
    </xf>
    <xf numFmtId="0" fontId="33" fillId="0" borderId="26" xfId="0" applyFont="1" applyBorder="1" applyAlignment="1">
      <alignment horizontal="center" vertical="center" wrapText="1"/>
    </xf>
    <xf numFmtId="0" fontId="57" fillId="2" borderId="0" xfId="0" applyFont="1" applyFill="1" applyAlignment="1">
      <alignment vertical="center"/>
    </xf>
    <xf numFmtId="0" fontId="57" fillId="0" borderId="0" xfId="0" applyFont="1" applyAlignment="1">
      <alignment vertical="center"/>
    </xf>
    <xf numFmtId="0" fontId="58" fillId="0" borderId="0" xfId="0" applyFont="1" applyAlignment="1">
      <alignment vertical="center"/>
    </xf>
    <xf numFmtId="0" fontId="53" fillId="0" borderId="0" xfId="0" applyFont="1" applyAlignment="1">
      <alignment horizontal="left" vertical="center" wrapText="1"/>
    </xf>
    <xf numFmtId="0" fontId="59" fillId="2" borderId="0" xfId="0" applyFont="1" applyFill="1" applyAlignment="1">
      <alignment vertical="center"/>
    </xf>
    <xf numFmtId="0" fontId="60" fillId="0" borderId="0" xfId="0" applyFont="1"/>
    <xf numFmtId="0" fontId="3" fillId="0" borderId="14" xfId="0" applyFont="1" applyBorder="1" applyAlignment="1" applyProtection="1">
      <alignment horizontal="center" vertical="center"/>
      <protection locked="0"/>
    </xf>
    <xf numFmtId="0" fontId="3" fillId="2" borderId="7" xfId="0" applyFont="1" applyFill="1" applyBorder="1" applyAlignment="1">
      <alignment vertical="center"/>
    </xf>
    <xf numFmtId="0" fontId="8" fillId="8" borderId="21" xfId="9" applyFont="1" applyFill="1" applyBorder="1" applyAlignment="1">
      <alignment vertical="center"/>
    </xf>
    <xf numFmtId="0" fontId="8" fillId="8" borderId="14" xfId="9" applyFont="1" applyFill="1" applyBorder="1" applyAlignment="1">
      <alignment vertical="center"/>
    </xf>
    <xf numFmtId="0" fontId="8" fillId="8" borderId="9" xfId="9" applyFont="1" applyFill="1" applyBorder="1" applyAlignment="1">
      <alignment vertical="center"/>
    </xf>
    <xf numFmtId="0" fontId="8" fillId="8" borderId="10" xfId="9" applyFont="1" applyFill="1" applyBorder="1" applyAlignment="1">
      <alignment vertical="center"/>
    </xf>
    <xf numFmtId="0" fontId="33" fillId="0" borderId="10" xfId="0" applyFont="1" applyBorder="1" applyAlignment="1" applyProtection="1">
      <alignment horizontal="center" vertical="center"/>
      <protection locked="0"/>
    </xf>
    <xf numFmtId="0" fontId="30" fillId="0" borderId="20" xfId="0" applyFont="1" applyBorder="1" applyAlignment="1">
      <alignment vertical="center"/>
    </xf>
    <xf numFmtId="0" fontId="39" fillId="0" borderId="32" xfId="0" applyFont="1" applyBorder="1" applyAlignment="1">
      <alignment vertical="center"/>
    </xf>
    <xf numFmtId="0" fontId="39" fillId="0" borderId="6" xfId="0" applyFont="1" applyBorder="1" applyAlignment="1">
      <alignment vertical="center"/>
    </xf>
    <xf numFmtId="0" fontId="63" fillId="0" borderId="0" xfId="0" applyFont="1" applyAlignment="1">
      <alignment horizontal="center" vertical="center"/>
    </xf>
    <xf numFmtId="0" fontId="39" fillId="2" borderId="7" xfId="0" applyFont="1" applyFill="1" applyBorder="1" applyAlignment="1" applyProtection="1">
      <alignment horizontal="center" vertical="center" wrapText="1"/>
      <protection locked="0"/>
    </xf>
    <xf numFmtId="0" fontId="64" fillId="0" borderId="0" xfId="0" applyFont="1"/>
    <xf numFmtId="0" fontId="64" fillId="0" borderId="0" xfId="0" applyFont="1" applyAlignment="1">
      <alignment vertical="center"/>
    </xf>
    <xf numFmtId="0" fontId="65" fillId="0" borderId="0" xfId="0" applyFont="1" applyAlignment="1">
      <alignment wrapText="1"/>
    </xf>
    <xf numFmtId="0" fontId="6" fillId="0" borderId="0" xfId="0" applyFont="1" applyAlignment="1">
      <alignment vertical="center"/>
    </xf>
    <xf numFmtId="0" fontId="46" fillId="8" borderId="7" xfId="9" applyFont="1" applyFill="1" applyAlignment="1">
      <alignment horizontal="center" vertical="center"/>
    </xf>
    <xf numFmtId="0" fontId="24" fillId="0" borderId="9"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39" fillId="0" borderId="0" xfId="0" applyFont="1" applyAlignment="1">
      <alignment horizontal="center" vertical="center"/>
    </xf>
    <xf numFmtId="0" fontId="64" fillId="2" borderId="0" xfId="0" applyFont="1" applyFill="1" applyAlignment="1">
      <alignment vertical="center"/>
    </xf>
    <xf numFmtId="0" fontId="66" fillId="2" borderId="0" xfId="0" applyFont="1" applyFill="1" applyAlignment="1">
      <alignment vertical="center"/>
    </xf>
    <xf numFmtId="0" fontId="33" fillId="0" borderId="9" xfId="0" applyFont="1" applyBorder="1" applyAlignment="1">
      <alignment horizontal="center" vertical="center"/>
    </xf>
    <xf numFmtId="0" fontId="33" fillId="0" borderId="10" xfId="0" applyFont="1" applyBorder="1" applyAlignment="1">
      <alignment horizontal="center" vertical="center"/>
    </xf>
    <xf numFmtId="0" fontId="44" fillId="8" borderId="9" xfId="9" applyFont="1" applyFill="1" applyBorder="1" applyAlignment="1">
      <alignment horizontal="center" vertical="center" wrapText="1"/>
    </xf>
    <xf numFmtId="0" fontId="44" fillId="8" borderId="14" xfId="9" applyFont="1" applyFill="1" applyBorder="1" applyAlignment="1">
      <alignment horizontal="center" vertical="center" wrapText="1"/>
    </xf>
    <xf numFmtId="0" fontId="44" fillId="8" borderId="10" xfId="9" applyFont="1" applyFill="1" applyBorder="1" applyAlignment="1">
      <alignment horizontal="center" vertical="center" wrapText="1"/>
    </xf>
    <xf numFmtId="0" fontId="24" fillId="0" borderId="33" xfId="0" applyFont="1" applyBorder="1" applyAlignment="1">
      <alignment vertical="center"/>
    </xf>
    <xf numFmtId="0" fontId="27" fillId="0" borderId="33" xfId="0" applyFont="1" applyBorder="1" applyAlignment="1">
      <alignment vertical="center"/>
    </xf>
    <xf numFmtId="0" fontId="28" fillId="2" borderId="33" xfId="0" applyFont="1" applyFill="1" applyBorder="1" applyAlignment="1">
      <alignment horizontal="center" vertical="center"/>
    </xf>
    <xf numFmtId="0" fontId="68" fillId="14" borderId="0" xfId="0" applyFont="1" applyFill="1" applyAlignment="1">
      <alignment horizontal="center" vertical="center"/>
    </xf>
    <xf numFmtId="0" fontId="40" fillId="0" borderId="0" xfId="0" applyFont="1" applyAlignment="1">
      <alignment vertical="center"/>
    </xf>
    <xf numFmtId="0" fontId="69" fillId="10" borderId="9" xfId="1" applyFont="1" applyFill="1" applyBorder="1" applyAlignment="1" applyProtection="1">
      <alignment horizontal="center" vertical="center" wrapText="1"/>
    </xf>
    <xf numFmtId="0" fontId="67" fillId="10" borderId="9" xfId="1" applyFont="1" applyFill="1" applyBorder="1" applyAlignment="1" applyProtection="1">
      <alignment horizontal="center" vertical="center" wrapText="1"/>
    </xf>
    <xf numFmtId="0" fontId="70" fillId="10" borderId="34" xfId="1" applyFont="1" applyFill="1" applyBorder="1" applyAlignment="1" applyProtection="1">
      <alignment horizontal="center" vertical="center" wrapText="1"/>
    </xf>
    <xf numFmtId="0" fontId="70" fillId="10" borderId="34" xfId="1" applyFont="1" applyFill="1" applyBorder="1" applyAlignment="1" applyProtection="1">
      <alignment vertical="center" wrapText="1"/>
    </xf>
    <xf numFmtId="0" fontId="35" fillId="10" borderId="9" xfId="7" applyFont="1" applyFill="1" applyBorder="1" applyAlignment="1">
      <alignment horizontal="left" vertical="center" wrapText="1"/>
    </xf>
    <xf numFmtId="0" fontId="5" fillId="10" borderId="34" xfId="1" applyFill="1" applyBorder="1" applyAlignment="1" applyProtection="1">
      <alignment vertical="center" wrapText="1"/>
    </xf>
    <xf numFmtId="0" fontId="33" fillId="0" borderId="20" xfId="0" applyFont="1" applyBorder="1" applyAlignment="1">
      <alignment horizontal="center" vertical="center"/>
    </xf>
    <xf numFmtId="0" fontId="33" fillId="0" borderId="6" xfId="0" applyFont="1" applyBorder="1" applyAlignment="1">
      <alignment horizontal="center" vertical="center"/>
    </xf>
    <xf numFmtId="0" fontId="39" fillId="10" borderId="7" xfId="7" applyFont="1" applyFill="1">
      <alignment vertical="center" wrapText="1"/>
    </xf>
    <xf numFmtId="0" fontId="39" fillId="10" borderId="21" xfId="7" applyFont="1" applyFill="1" applyBorder="1" applyAlignment="1">
      <alignment horizontal="left" vertical="center" wrapText="1"/>
    </xf>
    <xf numFmtId="0" fontId="39" fillId="10" borderId="24" xfId="7" applyFont="1" applyFill="1" applyBorder="1" applyAlignment="1">
      <alignment horizontal="left" vertical="center" wrapText="1"/>
    </xf>
    <xf numFmtId="0" fontId="39" fillId="10" borderId="8" xfId="7" applyFont="1" applyFill="1" applyBorder="1" applyAlignment="1">
      <alignment horizontal="left" vertical="center" wrapText="1"/>
    </xf>
    <xf numFmtId="0" fontId="39" fillId="10" borderId="22" xfId="7" applyFont="1" applyFill="1" applyBorder="1" applyAlignment="1">
      <alignment horizontal="left" vertical="center" wrapText="1"/>
    </xf>
    <xf numFmtId="0" fontId="29" fillId="8" borderId="9" xfId="9" applyFont="1" applyFill="1" applyBorder="1" applyAlignment="1">
      <alignment horizontal="center" vertical="center"/>
    </xf>
    <xf numFmtId="0" fontId="29" fillId="8" borderId="14" xfId="9" applyFont="1" applyFill="1" applyBorder="1" applyAlignment="1">
      <alignment horizontal="center" vertical="center"/>
    </xf>
    <xf numFmtId="0" fontId="29" fillId="8" borderId="10" xfId="9" applyFont="1" applyFill="1" applyBorder="1" applyAlignment="1">
      <alignment horizontal="center" vertical="center"/>
    </xf>
    <xf numFmtId="0" fontId="39" fillId="10" borderId="9" xfId="7" applyFont="1" applyFill="1" applyBorder="1" applyAlignment="1">
      <alignment horizontal="left" vertical="center" wrapText="1"/>
    </xf>
    <xf numFmtId="0" fontId="39" fillId="10" borderId="10" xfId="7" applyFont="1" applyFill="1" applyBorder="1" applyAlignment="1">
      <alignment horizontal="left" vertical="center" wrapText="1"/>
    </xf>
    <xf numFmtId="0" fontId="41" fillId="0" borderId="13" xfId="1" applyFont="1" applyBorder="1" applyAlignment="1" applyProtection="1">
      <alignment horizontal="center" vertical="center" wrapText="1"/>
    </xf>
    <xf numFmtId="0" fontId="41" fillId="0" borderId="0" xfId="1" applyFont="1" applyBorder="1" applyAlignment="1" applyProtection="1">
      <alignment horizontal="center" vertical="center" wrapText="1"/>
    </xf>
    <xf numFmtId="0" fontId="41" fillId="0" borderId="3" xfId="1" applyFont="1" applyBorder="1" applyAlignment="1" applyProtection="1">
      <alignment horizontal="center" vertical="center" wrapText="1"/>
    </xf>
    <xf numFmtId="0" fontId="40" fillId="0" borderId="21" xfId="0" applyFont="1" applyBorder="1" applyAlignment="1">
      <alignment horizontal="left" vertical="center" wrapText="1"/>
    </xf>
    <xf numFmtId="0" fontId="40" fillId="0" borderId="28" xfId="0" applyFont="1" applyBorder="1" applyAlignment="1">
      <alignment horizontal="left" vertical="center" wrapText="1"/>
    </xf>
    <xf numFmtId="0" fontId="40" fillId="0" borderId="37" xfId="0" applyFont="1" applyBorder="1" applyAlignment="1">
      <alignment horizontal="left" vertical="center" wrapText="1"/>
    </xf>
    <xf numFmtId="0" fontId="40" fillId="0" borderId="13" xfId="0" applyFont="1" applyBorder="1" applyAlignment="1">
      <alignment horizontal="left" vertical="center" wrapText="1"/>
    </xf>
    <xf numFmtId="0" fontId="40" fillId="0" borderId="0" xfId="0" applyFont="1" applyAlignment="1">
      <alignment horizontal="left" vertical="center" wrapText="1"/>
    </xf>
    <xf numFmtId="0" fontId="40" fillId="0" borderId="3" xfId="0" applyFont="1" applyBorder="1" applyAlignment="1">
      <alignment horizontal="left" vertical="center" wrapText="1"/>
    </xf>
    <xf numFmtId="0" fontId="33" fillId="0" borderId="29" xfId="0" applyFont="1" applyBorder="1" applyAlignment="1">
      <alignment horizontal="center" vertical="center" wrapText="1"/>
    </xf>
    <xf numFmtId="0" fontId="33" fillId="0" borderId="30" xfId="0" applyFont="1" applyBorder="1" applyAlignment="1">
      <alignment horizontal="center" vertical="center" wrapText="1"/>
    </xf>
    <xf numFmtId="0" fontId="39" fillId="10" borderId="28" xfId="7" applyFont="1" applyFill="1" applyBorder="1" applyAlignment="1">
      <alignment horizontal="left" vertical="center" wrapText="1"/>
    </xf>
    <xf numFmtId="0" fontId="39" fillId="10" borderId="23" xfId="7" applyFont="1" applyFill="1" applyBorder="1" applyAlignment="1">
      <alignment horizontal="left" vertical="center" wrapText="1"/>
    </xf>
    <xf numFmtId="0" fontId="39" fillId="2" borderId="20" xfId="0" applyFont="1" applyFill="1" applyBorder="1" applyAlignment="1" applyProtection="1">
      <alignment horizontal="center" vertical="center" wrapText="1"/>
      <protection locked="0"/>
    </xf>
    <xf numFmtId="0" fontId="39" fillId="2" borderId="6" xfId="0" applyFont="1" applyFill="1" applyBorder="1" applyAlignment="1" applyProtection="1">
      <alignment horizontal="center" vertical="center" wrapText="1"/>
      <protection locked="0"/>
    </xf>
    <xf numFmtId="0" fontId="29" fillId="8" borderId="21" xfId="9" applyFont="1" applyFill="1" applyBorder="1" applyAlignment="1">
      <alignment horizontal="center" vertical="center" wrapText="1"/>
    </xf>
    <xf numFmtId="0" fontId="29" fillId="8" borderId="28" xfId="9" applyFont="1" applyFill="1" applyBorder="1" applyAlignment="1">
      <alignment horizontal="center" vertical="center" wrapText="1"/>
    </xf>
    <xf numFmtId="0" fontId="29" fillId="8" borderId="24" xfId="9" applyFont="1" applyFill="1" applyBorder="1" applyAlignment="1">
      <alignment horizontal="center" vertical="center" wrapText="1"/>
    </xf>
    <xf numFmtId="0" fontId="29" fillId="8" borderId="23" xfId="9" applyFont="1" applyFill="1" applyBorder="1" applyAlignment="1">
      <alignment horizontal="center" vertical="center" wrapText="1"/>
    </xf>
    <xf numFmtId="0" fontId="29" fillId="8" borderId="22" xfId="9" applyFont="1" applyFill="1" applyBorder="1" applyAlignment="1">
      <alignment horizontal="center" vertical="center" wrapText="1"/>
    </xf>
    <xf numFmtId="0" fontId="29" fillId="8" borderId="7" xfId="9" applyFont="1" applyFill="1" applyAlignment="1">
      <alignment horizontal="left" vertical="center"/>
    </xf>
    <xf numFmtId="0" fontId="24" fillId="0" borderId="9" xfId="0" applyFont="1" applyBorder="1" applyAlignment="1" applyProtection="1">
      <alignment vertical="center" wrapText="1"/>
      <protection locked="0"/>
    </xf>
    <xf numFmtId="0" fontId="24" fillId="0" borderId="14" xfId="0" applyFont="1" applyBorder="1" applyAlignment="1" applyProtection="1">
      <alignment vertical="center" wrapText="1"/>
      <protection locked="0"/>
    </xf>
    <xf numFmtId="0" fontId="33" fillId="0" borderId="14" xfId="0" applyFont="1" applyBorder="1"/>
    <xf numFmtId="0" fontId="33" fillId="0" borderId="10" xfId="0" applyFont="1" applyBorder="1"/>
    <xf numFmtId="0" fontId="24" fillId="0" borderId="10" xfId="0" applyFont="1" applyBorder="1" applyAlignment="1" applyProtection="1">
      <alignment vertical="center" wrapText="1"/>
      <protection locked="0"/>
    </xf>
    <xf numFmtId="0" fontId="35" fillId="10" borderId="7" xfId="7" applyFont="1" applyFill="1" applyAlignment="1">
      <alignment horizontal="left" vertical="center" wrapText="1"/>
    </xf>
    <xf numFmtId="0" fontId="24" fillId="3" borderId="0" xfId="0" applyFont="1" applyFill="1" applyAlignment="1">
      <alignment horizontal="center" vertical="center"/>
    </xf>
    <xf numFmtId="0" fontId="36" fillId="0" borderId="9" xfId="1" applyFont="1" applyBorder="1" applyAlignment="1" applyProtection="1">
      <alignment horizontal="center" vertical="center" wrapText="1"/>
      <protection locked="0"/>
    </xf>
    <xf numFmtId="0" fontId="36" fillId="0" borderId="14" xfId="1" applyFont="1" applyBorder="1" applyAlignment="1" applyProtection="1">
      <alignment horizontal="center" vertical="center" wrapText="1"/>
      <protection locked="0"/>
    </xf>
    <xf numFmtId="0" fontId="36" fillId="0" borderId="10" xfId="1" applyFont="1" applyBorder="1" applyAlignment="1" applyProtection="1">
      <alignment horizontal="center" vertical="center" wrapText="1"/>
      <protection locked="0"/>
    </xf>
    <xf numFmtId="0" fontId="24" fillId="0" borderId="9"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29" fillId="8" borderId="9" xfId="9" applyFont="1" applyFill="1" applyBorder="1" applyAlignment="1">
      <alignment horizontal="center" vertical="center" wrapText="1"/>
    </xf>
    <xf numFmtId="0" fontId="29" fillId="8" borderId="14" xfId="9" applyFont="1" applyFill="1" applyBorder="1" applyAlignment="1">
      <alignment horizontal="center" vertical="center" wrapText="1"/>
    </xf>
    <xf numFmtId="0" fontId="29" fillId="8" borderId="25" xfId="9" applyFont="1" applyFill="1" applyBorder="1" applyAlignment="1">
      <alignment horizontal="center" vertical="center" wrapText="1"/>
    </xf>
    <xf numFmtId="0" fontId="25" fillId="2" borderId="0" xfId="0" applyFont="1" applyFill="1" applyAlignment="1">
      <alignment horizontal="left" vertical="center"/>
    </xf>
    <xf numFmtId="0" fontId="26" fillId="2" borderId="0" xfId="0" applyFont="1" applyFill="1" applyAlignment="1">
      <alignment horizontal="left" vertical="center"/>
    </xf>
    <xf numFmtId="0" fontId="30" fillId="8" borderId="7" xfId="9" applyFont="1" applyFill="1" applyAlignment="1">
      <alignment vertical="center"/>
    </xf>
    <xf numFmtId="0" fontId="32" fillId="0" borderId="9" xfId="0" applyFont="1" applyBorder="1" applyAlignment="1">
      <alignment horizontal="left" vertical="center"/>
    </xf>
    <xf numFmtId="0" fontId="32" fillId="0" borderId="14" xfId="0" applyFont="1" applyBorder="1" applyAlignment="1">
      <alignment vertical="center"/>
    </xf>
    <xf numFmtId="0" fontId="33" fillId="0" borderId="10" xfId="0" applyFont="1" applyBorder="1" applyAlignment="1">
      <alignment vertical="center"/>
    </xf>
    <xf numFmtId="0" fontId="29" fillId="8" borderId="9" xfId="9" applyFont="1" applyFill="1" applyBorder="1" applyAlignment="1">
      <alignment horizontal="left" vertical="center"/>
    </xf>
    <xf numFmtId="0" fontId="29" fillId="8" borderId="14" xfId="9" applyFont="1" applyFill="1" applyBorder="1" applyAlignment="1">
      <alignment horizontal="left" vertical="center"/>
    </xf>
    <xf numFmtId="0" fontId="29" fillId="8" borderId="10" xfId="9" applyFont="1" applyFill="1" applyBorder="1" applyAlignment="1">
      <alignment horizontal="left" vertical="center"/>
    </xf>
    <xf numFmtId="0" fontId="35" fillId="10" borderId="9" xfId="7" applyFont="1" applyFill="1" applyBorder="1" applyAlignment="1">
      <alignment horizontal="left" vertical="center" wrapText="1"/>
    </xf>
    <xf numFmtId="0" fontId="35" fillId="10" borderId="10" xfId="7" applyFont="1" applyFill="1" applyBorder="1" applyAlignment="1">
      <alignment horizontal="left" vertical="center" wrapText="1"/>
    </xf>
    <xf numFmtId="0" fontId="24" fillId="0" borderId="9" xfId="0" applyFont="1" applyBorder="1" applyAlignment="1">
      <alignment horizontal="center" vertical="center"/>
    </xf>
    <xf numFmtId="0" fontId="24" fillId="0" borderId="14" xfId="0" applyFont="1" applyBorder="1" applyAlignment="1">
      <alignment horizontal="center" vertical="center"/>
    </xf>
    <xf numFmtId="0" fontId="24" fillId="0" borderId="10" xfId="0" applyFont="1" applyBorder="1" applyAlignment="1">
      <alignment horizontal="center" vertical="center"/>
    </xf>
    <xf numFmtId="0" fontId="35" fillId="5" borderId="9" xfId="7" applyFont="1" applyBorder="1">
      <alignment vertical="center" wrapText="1"/>
    </xf>
    <xf numFmtId="0" fontId="35" fillId="5" borderId="14" xfId="7" applyFont="1" applyBorder="1">
      <alignment vertical="center" wrapText="1"/>
    </xf>
    <xf numFmtId="0" fontId="35" fillId="5" borderId="10" xfId="7" applyFont="1" applyBorder="1">
      <alignment vertical="center" wrapText="1"/>
    </xf>
    <xf numFmtId="0" fontId="32" fillId="2" borderId="28" xfId="0" applyFont="1" applyFill="1" applyBorder="1" applyAlignment="1">
      <alignment horizontal="left" vertical="center" wrapText="1"/>
    </xf>
    <xf numFmtId="0" fontId="32" fillId="2" borderId="0" xfId="0" applyFont="1" applyFill="1" applyAlignment="1">
      <alignment horizontal="left" vertical="center" wrapText="1"/>
    </xf>
    <xf numFmtId="0" fontId="50" fillId="10" borderId="9" xfId="7" applyFont="1" applyFill="1" applyBorder="1" applyAlignment="1">
      <alignment horizontal="center" vertical="center" wrapText="1"/>
    </xf>
    <xf numFmtId="0" fontId="50" fillId="10" borderId="14" xfId="7" applyFont="1" applyFill="1" applyBorder="1" applyAlignment="1">
      <alignment horizontal="center" vertical="center" wrapText="1"/>
    </xf>
    <xf numFmtId="0" fontId="50" fillId="10" borderId="10" xfId="7" applyFont="1" applyFill="1" applyBorder="1" applyAlignment="1">
      <alignment horizontal="center" vertical="center" wrapText="1"/>
    </xf>
    <xf numFmtId="0" fontId="24" fillId="3" borderId="9" xfId="0" applyFont="1" applyFill="1" applyBorder="1" applyAlignment="1" applyProtection="1">
      <alignment vertical="center" wrapText="1"/>
      <protection locked="0"/>
    </xf>
    <xf numFmtId="0" fontId="24" fillId="3" borderId="14" xfId="0" applyFont="1" applyFill="1" applyBorder="1" applyAlignment="1" applyProtection="1">
      <alignment vertical="center" wrapText="1"/>
      <protection locked="0"/>
    </xf>
    <xf numFmtId="0" fontId="24" fillId="3" borderId="10" xfId="0" applyFont="1" applyFill="1" applyBorder="1" applyAlignment="1" applyProtection="1">
      <alignment vertical="center" wrapText="1"/>
      <protection locked="0"/>
    </xf>
    <xf numFmtId="0" fontId="35" fillId="10" borderId="7" xfId="7" applyFont="1" applyFill="1">
      <alignment vertical="center" wrapText="1"/>
    </xf>
    <xf numFmtId="0" fontId="37" fillId="0" borderId="0" xfId="0" applyFont="1" applyAlignment="1">
      <alignment horizontal="left" vertical="center"/>
    </xf>
    <xf numFmtId="0" fontId="35" fillId="10" borderId="7" xfId="7" applyFont="1" applyFill="1" applyAlignment="1">
      <alignment horizontal="left" wrapText="1"/>
    </xf>
    <xf numFmtId="0" fontId="24" fillId="0" borderId="7" xfId="0" applyFont="1" applyBorder="1" applyAlignment="1" applyProtection="1">
      <alignment horizontal="center" vertical="center" wrapText="1"/>
      <protection locked="0"/>
    </xf>
    <xf numFmtId="0" fontId="35" fillId="10" borderId="20" xfId="7" applyFont="1" applyFill="1" applyBorder="1" applyAlignment="1">
      <alignment horizontal="left" vertical="center" wrapText="1"/>
    </xf>
    <xf numFmtId="0" fontId="35" fillId="10" borderId="6" xfId="7" applyFont="1" applyFill="1" applyBorder="1" applyAlignment="1">
      <alignment horizontal="left" vertical="center" wrapText="1"/>
    </xf>
    <xf numFmtId="0" fontId="35" fillId="5" borderId="21" xfId="7" applyFont="1" applyBorder="1" applyAlignment="1">
      <alignment horizontal="center" vertical="center" wrapText="1"/>
    </xf>
    <xf numFmtId="0" fontId="35" fillId="5" borderId="28" xfId="7" applyFont="1" applyBorder="1" applyAlignment="1">
      <alignment horizontal="center" vertical="center" wrapText="1"/>
    </xf>
    <xf numFmtId="0" fontId="35" fillId="5" borderId="24" xfId="7" applyFont="1" applyBorder="1" applyAlignment="1">
      <alignment horizontal="center" vertical="center" wrapText="1"/>
    </xf>
    <xf numFmtId="0" fontId="35" fillId="5" borderId="8" xfId="7" applyFont="1" applyBorder="1" applyAlignment="1">
      <alignment horizontal="center" vertical="center" wrapText="1"/>
    </xf>
    <xf numFmtId="0" fontId="35" fillId="5" borderId="23" xfId="7" applyFont="1" applyBorder="1" applyAlignment="1">
      <alignment horizontal="center" vertical="center" wrapText="1"/>
    </xf>
    <xf numFmtId="0" fontId="35" fillId="5" borderId="22" xfId="7" applyFont="1" applyBorder="1" applyAlignment="1">
      <alignment horizontal="center" vertical="center" wrapText="1"/>
    </xf>
    <xf numFmtId="0" fontId="24" fillId="0" borderId="16" xfId="0" applyFont="1" applyBorder="1" applyAlignment="1">
      <alignment vertical="center" wrapText="1"/>
    </xf>
    <xf numFmtId="0" fontId="24" fillId="0" borderId="14" xfId="0" applyFont="1" applyBorder="1" applyAlignment="1">
      <alignment vertical="center" wrapText="1"/>
    </xf>
    <xf numFmtId="0" fontId="24" fillId="0" borderId="17" xfId="0" applyFont="1" applyBorder="1" applyAlignment="1">
      <alignment vertical="center" wrapText="1"/>
    </xf>
    <xf numFmtId="0" fontId="29" fillId="8" borderId="25" xfId="9" applyFont="1" applyFill="1" applyBorder="1" applyAlignment="1">
      <alignment horizontal="center" vertical="center"/>
    </xf>
    <xf numFmtId="0" fontId="49" fillId="0" borderId="9" xfId="1" applyFont="1" applyBorder="1" applyAlignment="1" applyProtection="1">
      <alignment horizontal="center" vertical="center" wrapText="1"/>
      <protection locked="0"/>
    </xf>
    <xf numFmtId="0" fontId="49" fillId="0" borderId="14" xfId="1" applyFont="1" applyBorder="1" applyAlignment="1" applyProtection="1">
      <alignment horizontal="center" vertical="center" wrapText="1"/>
      <protection locked="0"/>
    </xf>
    <xf numFmtId="0" fontId="49" fillId="0" borderId="10" xfId="1" applyFont="1" applyBorder="1" applyAlignment="1" applyProtection="1">
      <alignment horizontal="center" vertical="center" wrapText="1"/>
      <protection locked="0"/>
    </xf>
    <xf numFmtId="0" fontId="56" fillId="14" borderId="9" xfId="9" applyFont="1" applyFill="1" applyBorder="1" applyAlignment="1">
      <alignment horizontal="center" vertical="center" wrapText="1"/>
    </xf>
    <xf numFmtId="0" fontId="56" fillId="14" borderId="14" xfId="9" applyFont="1" applyFill="1" applyBorder="1" applyAlignment="1">
      <alignment horizontal="center" vertical="center" wrapText="1"/>
    </xf>
    <xf numFmtId="0" fontId="56" fillId="14" borderId="10" xfId="9" applyFont="1" applyFill="1" applyBorder="1" applyAlignment="1">
      <alignment horizontal="center" vertical="center" wrapText="1"/>
    </xf>
    <xf numFmtId="0" fontId="33" fillId="0" borderId="9" xfId="0" applyFont="1" applyBorder="1" applyAlignment="1">
      <alignment horizontal="center" vertical="center"/>
    </xf>
    <xf numFmtId="0" fontId="33" fillId="0" borderId="10" xfId="0" applyFont="1" applyBorder="1" applyAlignment="1">
      <alignment horizontal="center" vertical="center"/>
    </xf>
    <xf numFmtId="0" fontId="29" fillId="8" borderId="7" xfId="9" applyFont="1" applyFill="1" applyAlignment="1">
      <alignment horizontal="center" vertical="center"/>
    </xf>
    <xf numFmtId="0" fontId="29" fillId="8" borderId="26" xfId="9" applyFont="1" applyFill="1" applyBorder="1" applyAlignment="1">
      <alignment horizontal="center" vertical="center"/>
    </xf>
    <xf numFmtId="0" fontId="46" fillId="8" borderId="7" xfId="9" applyFont="1" applyFill="1" applyAlignment="1">
      <alignment horizontal="center" vertical="center"/>
    </xf>
    <xf numFmtId="0" fontId="46" fillId="8" borderId="26" xfId="9" applyFont="1" applyFill="1" applyBorder="1" applyAlignment="1">
      <alignment horizontal="center" vertical="center"/>
    </xf>
    <xf numFmtId="0" fontId="39" fillId="0" borderId="0" xfId="0" applyFont="1" applyAlignment="1">
      <alignment horizontal="left" vertical="center" wrapText="1"/>
    </xf>
    <xf numFmtId="0" fontId="47" fillId="0" borderId="21" xfId="0" applyFont="1" applyBorder="1" applyAlignment="1">
      <alignment horizontal="center" vertical="center" wrapText="1"/>
    </xf>
    <xf numFmtId="0" fontId="47" fillId="0" borderId="28" xfId="0" applyFont="1" applyBorder="1" applyAlignment="1">
      <alignment horizontal="center" vertical="center" wrapText="1"/>
    </xf>
    <xf numFmtId="0" fontId="47" fillId="0" borderId="37"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0" xfId="0" applyFont="1" applyAlignment="1">
      <alignment horizontal="center" vertical="center" wrapText="1"/>
    </xf>
    <xf numFmtId="0" fontId="47" fillId="0" borderId="3"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23" xfId="0" applyFont="1" applyBorder="1" applyAlignment="1">
      <alignment horizontal="center" vertical="center" wrapText="1"/>
    </xf>
    <xf numFmtId="0" fontId="47" fillId="0" borderId="27" xfId="0" applyFont="1" applyBorder="1" applyAlignment="1">
      <alignment horizontal="center" vertical="center" wrapText="1"/>
    </xf>
    <xf numFmtId="0" fontId="71" fillId="10" borderId="20" xfId="1" applyFont="1" applyFill="1" applyBorder="1" applyAlignment="1" applyProtection="1">
      <alignment horizontal="center" vertical="center" wrapText="1"/>
    </xf>
    <xf numFmtId="0" fontId="71" fillId="10" borderId="32" xfId="1" applyFont="1" applyFill="1" applyBorder="1" applyAlignment="1" applyProtection="1">
      <alignment horizontal="center" vertical="center" wrapText="1"/>
    </xf>
    <xf numFmtId="0" fontId="39" fillId="10" borderId="14" xfId="7" applyFont="1" applyFill="1" applyBorder="1">
      <alignment vertical="center" wrapText="1"/>
    </xf>
    <xf numFmtId="0" fontId="39" fillId="10" borderId="10" xfId="7" applyFont="1" applyFill="1" applyBorder="1">
      <alignment vertical="center" wrapText="1"/>
    </xf>
    <xf numFmtId="0" fontId="33" fillId="0" borderId="8" xfId="0" applyFont="1" applyBorder="1" applyAlignment="1" applyProtection="1">
      <alignment horizontal="center" vertical="center"/>
      <protection locked="0"/>
    </xf>
    <xf numFmtId="0" fontId="33" fillId="0" borderId="22" xfId="0" applyFont="1" applyBorder="1" applyAlignment="1" applyProtection="1">
      <alignment horizontal="center" vertical="center"/>
      <protection locked="0"/>
    </xf>
    <xf numFmtId="0" fontId="33" fillId="0" borderId="21"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9" fillId="10" borderId="9" xfId="7" applyFont="1" applyFill="1" applyBorder="1">
      <alignment vertical="center" wrapText="1"/>
    </xf>
    <xf numFmtId="0" fontId="27" fillId="0" borderId="35" xfId="0" applyFont="1" applyBorder="1" applyAlignment="1">
      <alignment horizontal="left" vertical="center" wrapText="1"/>
    </xf>
    <xf numFmtId="0" fontId="27" fillId="0" borderId="36" xfId="0" applyFont="1" applyBorder="1" applyAlignment="1">
      <alignment horizontal="left" vertical="center" wrapText="1"/>
    </xf>
    <xf numFmtId="0" fontId="5" fillId="15" borderId="0" xfId="1" applyFill="1" applyAlignment="1" applyProtection="1">
      <alignment horizontal="center" vertical="center" wrapText="1"/>
    </xf>
    <xf numFmtId="0" fontId="35" fillId="10" borderId="14" xfId="7" applyFont="1" applyFill="1" applyBorder="1" applyAlignment="1">
      <alignment horizontal="left" vertical="center" wrapText="1"/>
    </xf>
    <xf numFmtId="0" fontId="24" fillId="0" borderId="20" xfId="1" applyFont="1" applyBorder="1" applyAlignment="1" applyProtection="1">
      <alignment horizontal="center" vertical="center" wrapText="1"/>
      <protection locked="0"/>
    </xf>
    <xf numFmtId="0" fontId="24" fillId="0" borderId="6" xfId="1" applyFont="1" applyBorder="1" applyAlignment="1" applyProtection="1">
      <alignment horizontal="center" vertical="center" wrapText="1"/>
      <protection locked="0"/>
    </xf>
    <xf numFmtId="0" fontId="35" fillId="10" borderId="21" xfId="7" applyFont="1" applyFill="1" applyBorder="1" applyAlignment="1">
      <alignment horizontal="left" vertical="center" wrapText="1"/>
    </xf>
    <xf numFmtId="0" fontId="35" fillId="10" borderId="28" xfId="7" applyFont="1" applyFill="1" applyBorder="1" applyAlignment="1">
      <alignment horizontal="left" vertical="center" wrapText="1"/>
    </xf>
    <xf numFmtId="0" fontId="35" fillId="10" borderId="24" xfId="7" applyFont="1" applyFill="1" applyBorder="1" applyAlignment="1">
      <alignment horizontal="left" vertical="center" wrapText="1"/>
    </xf>
    <xf numFmtId="0" fontId="61" fillId="8" borderId="9" xfId="9" applyFont="1" applyFill="1" applyBorder="1" applyAlignment="1">
      <alignment horizontal="center" vertical="center"/>
    </xf>
    <xf numFmtId="0" fontId="61" fillId="8" borderId="14" xfId="9" applyFont="1" applyFill="1" applyBorder="1" applyAlignment="1">
      <alignment horizontal="center" vertical="center"/>
    </xf>
    <xf numFmtId="0" fontId="61" fillId="8" borderId="10" xfId="9" applyFont="1" applyFill="1" applyBorder="1" applyAlignment="1">
      <alignment horizontal="center" vertical="center"/>
    </xf>
    <xf numFmtId="0" fontId="26" fillId="2" borderId="33" xfId="0" applyFont="1" applyFill="1" applyBorder="1" applyAlignment="1">
      <alignment horizontal="left" vertical="center"/>
    </xf>
    <xf numFmtId="0" fontId="24" fillId="0" borderId="9" xfId="1" applyFont="1" applyBorder="1" applyAlignment="1" applyProtection="1">
      <alignment horizontal="left" vertical="center" wrapText="1"/>
      <protection locked="0"/>
    </xf>
    <xf numFmtId="0" fontId="24" fillId="0" borderId="14" xfId="1" applyFont="1" applyBorder="1" applyAlignment="1" applyProtection="1">
      <alignment horizontal="left" vertical="center" wrapText="1"/>
      <protection locked="0"/>
    </xf>
    <xf numFmtId="0" fontId="24" fillId="0" borderId="10" xfId="1" applyFont="1" applyBorder="1" applyAlignment="1" applyProtection="1">
      <alignment horizontal="left" vertical="center" wrapText="1"/>
      <protection locked="0"/>
    </xf>
    <xf numFmtId="0" fontId="8" fillId="8" borderId="9" xfId="9" applyFont="1" applyFill="1" applyBorder="1" applyAlignment="1">
      <alignment horizontal="center" vertical="center"/>
    </xf>
    <xf numFmtId="0" fontId="8" fillId="8" borderId="10" xfId="9" applyFont="1" applyFill="1" applyBorder="1" applyAlignment="1">
      <alignment horizontal="center" vertical="center"/>
    </xf>
    <xf numFmtId="0" fontId="8" fillId="8" borderId="21" xfId="9" applyFont="1" applyFill="1" applyBorder="1" applyAlignment="1">
      <alignment horizontal="center" vertical="center"/>
    </xf>
    <xf numFmtId="0" fontId="8" fillId="8" borderId="14" xfId="9" applyFont="1" applyFill="1" applyBorder="1" applyAlignment="1">
      <alignment horizontal="center" vertical="center"/>
    </xf>
    <xf numFmtId="0" fontId="15" fillId="0" borderId="21"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0" xfId="0" applyFont="1" applyAlignment="1">
      <alignment horizontal="center" vertical="center" wrapText="1"/>
    </xf>
    <xf numFmtId="0" fontId="15" fillId="0" borderId="15"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2" xfId="0" applyFont="1" applyBorder="1" applyAlignment="1">
      <alignment horizontal="center" vertical="center" wrapText="1"/>
    </xf>
    <xf numFmtId="0" fontId="3" fillId="0" borderId="28"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4" xfId="0" applyFont="1" applyBorder="1" applyAlignment="1">
      <alignment horizontal="center" vertical="center"/>
    </xf>
    <xf numFmtId="0" fontId="3" fillId="0" borderId="22" xfId="0" applyFont="1" applyBorder="1" applyAlignment="1">
      <alignment horizontal="center" vertical="center"/>
    </xf>
    <xf numFmtId="0" fontId="3" fillId="0" borderId="20" xfId="0" applyFont="1" applyBorder="1" applyAlignment="1">
      <alignment horizontal="center" vertical="center"/>
    </xf>
    <xf numFmtId="0" fontId="3" fillId="0" borderId="6" xfId="0" applyFont="1" applyBorder="1" applyAlignment="1">
      <alignment horizontal="center" vertical="center"/>
    </xf>
  </cellXfs>
  <cellStyles count="11">
    <cellStyle name="Estilo 1" xfId="5" xr:uid="{00000000-0005-0000-0000-000000000000}"/>
    <cellStyle name="Estilo 1 (sin bordes laterales)" xfId="6" xr:uid="{00000000-0005-0000-0000-000001000000}"/>
    <cellStyle name="Estilo 2" xfId="7" xr:uid="{00000000-0005-0000-0000-000002000000}"/>
    <cellStyle name="Estilo 3" xfId="8" xr:uid="{00000000-0005-0000-0000-000003000000}"/>
    <cellStyle name="Estilo 4" xfId="9" xr:uid="{00000000-0005-0000-0000-000004000000}"/>
    <cellStyle name="Hipervínculo" xfId="1" builtinId="8"/>
    <cellStyle name="Normal" xfId="0" builtinId="0"/>
    <cellStyle name="Normal 2" xfId="2" xr:uid="{00000000-0005-0000-0000-000007000000}"/>
    <cellStyle name="Normal 2 2" xfId="4" xr:uid="{00000000-0005-0000-0000-000008000000}"/>
    <cellStyle name="Normal 3" xfId="3" xr:uid="{00000000-0005-0000-0000-000009000000}"/>
    <cellStyle name="Normal 4" xfId="10" xr:uid="{3EEB1B51-D201-4834-BDDC-75B56C738DE1}"/>
  </cellStyles>
  <dxfs count="110">
    <dxf>
      <font>
        <condense val="0"/>
        <extend val="0"/>
        <color auto="1"/>
      </font>
      <fill>
        <patternFill>
          <bgColor indexed="34"/>
        </patternFill>
      </fill>
    </dxf>
    <dxf>
      <fill>
        <patternFill>
          <bgColor rgb="FFFFFF00"/>
        </patternFill>
      </fill>
    </dxf>
    <dxf>
      <border>
        <left style="thin">
          <color indexed="64"/>
        </left>
        <right style="thin">
          <color indexed="64"/>
        </right>
        <top style="thin">
          <color indexed="64"/>
        </top>
        <bottom style="thin">
          <color indexed="64"/>
        </bottom>
      </border>
    </dxf>
    <dxf>
      <font>
        <condense val="0"/>
        <extend val="0"/>
        <color indexed="8"/>
      </font>
      <fill>
        <patternFill>
          <bgColor indexed="13"/>
        </patternFill>
      </fill>
      <border>
        <left style="thin">
          <color indexed="64"/>
        </left>
        <right style="thin">
          <color indexed="64"/>
        </right>
        <top style="thin">
          <color indexed="64"/>
        </top>
        <bottom style="thin">
          <color indexed="64"/>
        </bottom>
      </border>
    </dxf>
    <dxf>
      <border>
        <left style="thin">
          <color indexed="8"/>
        </left>
        <right style="thin">
          <color indexed="8"/>
        </right>
        <top style="thin">
          <color indexed="8"/>
        </top>
        <bottom style="thin">
          <color indexed="8"/>
        </bottom>
      </border>
    </dxf>
    <dxf>
      <font>
        <condense val="0"/>
        <extend val="0"/>
        <color indexed="9"/>
      </font>
    </dxf>
    <dxf>
      <fill>
        <patternFill>
          <bgColor indexed="13"/>
        </patternFill>
      </fill>
      <border>
        <left style="thin">
          <color indexed="8"/>
        </left>
        <right style="thin">
          <color indexed="8"/>
        </right>
        <top style="thin">
          <color indexed="8"/>
        </top>
        <bottom style="thin">
          <color indexed="8"/>
        </bottom>
      </border>
    </dxf>
    <dxf>
      <fill>
        <patternFill>
          <bgColor rgb="FFFFFF00"/>
        </patternFill>
      </fill>
    </dxf>
    <dxf>
      <font>
        <condense val="0"/>
        <extend val="0"/>
        <color indexed="8"/>
      </font>
      <fill>
        <patternFill>
          <bgColor indexed="13"/>
        </patternFill>
      </fill>
    </dxf>
    <dxf>
      <font>
        <condense val="0"/>
        <extend val="0"/>
        <color indexed="8"/>
      </font>
      <fill>
        <patternFill>
          <bgColor indexed="13"/>
        </patternFill>
      </fill>
    </dxf>
    <dxf>
      <font>
        <condense val="0"/>
        <extend val="0"/>
        <color indexed="8"/>
      </font>
      <fill>
        <patternFill>
          <bgColor indexed="13"/>
        </patternFill>
      </fill>
    </dxf>
    <dxf>
      <font>
        <condense val="0"/>
        <extend val="0"/>
        <color indexed="8"/>
      </font>
      <fill>
        <patternFill>
          <bgColor indexed="13"/>
        </patternFill>
      </fill>
    </dxf>
    <dxf>
      <fill>
        <patternFill>
          <bgColor rgb="FFFFFF00"/>
        </patternFill>
      </fill>
    </dxf>
    <dxf>
      <fill>
        <patternFill>
          <bgColor rgb="FFFFFF00"/>
        </patternFill>
      </fill>
    </dxf>
    <dxf>
      <font>
        <condense val="0"/>
        <extend val="0"/>
        <color indexed="8"/>
      </font>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ndense val="0"/>
        <extend val="0"/>
        <color indexed="8"/>
      </font>
      <fill>
        <patternFill>
          <bgColor indexed="13"/>
        </patternFill>
      </fill>
    </dxf>
    <dxf>
      <font>
        <condense val="0"/>
        <extend val="0"/>
        <color indexed="8"/>
      </font>
      <fill>
        <patternFill>
          <bgColor indexed="13"/>
        </patternFill>
      </fill>
    </dxf>
    <dxf>
      <font>
        <condense val="0"/>
        <extend val="0"/>
        <color indexed="8"/>
      </font>
      <fill>
        <patternFill>
          <bgColor indexed="13"/>
        </patternFill>
      </fill>
    </dxf>
    <dxf>
      <font>
        <condense val="0"/>
        <extend val="0"/>
        <color indexed="8"/>
      </font>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solid">
          <bgColor theme="0"/>
        </patternFill>
      </fill>
      <border>
        <left style="thin">
          <color theme="0"/>
        </left>
        <right style="thin">
          <color theme="0"/>
        </right>
        <top style="thin">
          <color theme="0"/>
        </top>
        <bottom style="thin">
          <color theme="0"/>
        </bottom>
      </border>
    </dxf>
    <dxf>
      <font>
        <color theme="0"/>
      </font>
      <fill>
        <patternFill patternType="solid">
          <bgColor theme="0"/>
        </patternFill>
      </fill>
      <border>
        <left style="thin">
          <color theme="0"/>
        </left>
        <right style="thin">
          <color theme="0"/>
        </right>
        <top style="thin">
          <color theme="0"/>
        </top>
        <bottom style="thin">
          <color theme="0"/>
        </bottom>
      </border>
    </dxf>
    <dxf>
      <font>
        <color theme="0"/>
      </font>
      <fill>
        <patternFill patternType="solid">
          <bgColor theme="0"/>
        </patternFill>
      </fill>
      <border>
        <left style="thin">
          <color theme="0"/>
        </left>
        <right style="thin">
          <color theme="0"/>
        </right>
        <top style="thin">
          <color theme="0"/>
        </top>
        <bottom style="thin">
          <color theme="0"/>
        </bottom>
      </border>
    </dxf>
    <dxf>
      <font>
        <color theme="0"/>
      </font>
      <fill>
        <patternFill patternType="solid">
          <bgColor theme="0"/>
        </patternFill>
      </fill>
      <border>
        <left style="thin">
          <color theme="0"/>
        </left>
        <right style="thin">
          <color theme="0"/>
        </right>
        <top style="thin">
          <color theme="0"/>
        </top>
        <bottom style="thin">
          <color theme="0"/>
        </bottom>
      </border>
    </dxf>
    <dxf>
      <font>
        <color theme="0"/>
      </font>
      <fill>
        <patternFill patternType="solid">
          <bgColor theme="0"/>
        </patternFill>
      </fill>
      <border>
        <left style="thin">
          <color theme="0"/>
        </left>
        <right style="thin">
          <color theme="0"/>
        </right>
        <top style="thin">
          <color theme="0"/>
        </top>
        <bottom style="thin">
          <color theme="0"/>
        </bottom>
      </border>
    </dxf>
    <dxf>
      <font>
        <color theme="0"/>
      </font>
      <fill>
        <patternFill patternType="solid">
          <bgColor theme="0"/>
        </patternFill>
      </fill>
      <border>
        <left style="thin">
          <color theme="0"/>
        </left>
        <right style="thin">
          <color theme="0"/>
        </right>
        <top style="thin">
          <color theme="0"/>
        </top>
        <bottom style="thin">
          <color theme="0"/>
        </bottom>
      </border>
    </dxf>
    <dxf>
      <font>
        <color theme="0"/>
      </font>
      <fill>
        <patternFill patternType="solid">
          <bgColor theme="0"/>
        </patternFill>
      </fill>
      <border>
        <left style="thin">
          <color theme="0"/>
        </left>
        <right style="thin">
          <color theme="0"/>
        </right>
        <top style="thin">
          <color theme="0"/>
        </top>
        <bottom style="thin">
          <color theme="0"/>
        </bottom>
      </border>
    </dxf>
    <dxf>
      <font>
        <condense val="0"/>
        <extend val="0"/>
        <color indexed="8"/>
      </font>
      <fill>
        <patternFill>
          <bgColor indexed="13"/>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patternType="none">
          <bgColor auto="1"/>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patternType="solid">
          <bgColor theme="0"/>
        </patternFill>
      </fill>
      <border>
        <left style="thin">
          <color theme="0"/>
        </left>
        <right style="thin">
          <color theme="0"/>
        </right>
        <top style="thin">
          <color theme="0"/>
        </top>
        <bottom style="thin">
          <color theme="0"/>
        </bottom>
      </border>
    </dxf>
    <dxf>
      <font>
        <color theme="0"/>
      </font>
      <fill>
        <patternFill patternType="solid">
          <bgColor theme="0"/>
        </patternFill>
      </fill>
      <border>
        <left style="thin">
          <color theme="0"/>
        </left>
        <right style="thin">
          <color theme="0"/>
        </right>
        <top style="thin">
          <color theme="0"/>
        </top>
        <bottom style="thin">
          <color theme="0"/>
        </bottom>
      </border>
    </dxf>
    <dxf>
      <font>
        <color theme="0"/>
      </font>
      <fill>
        <patternFill patternType="solid">
          <bgColor theme="0"/>
        </patternFill>
      </fill>
      <border>
        <left style="thin">
          <color theme="0"/>
        </left>
        <right style="thin">
          <color theme="0"/>
        </right>
        <top style="thin">
          <color theme="0"/>
        </top>
        <bottom style="thin">
          <color theme="0"/>
        </bottom>
      </border>
    </dxf>
    <dxf>
      <font>
        <color theme="0"/>
      </font>
      <fill>
        <patternFill patternType="solid">
          <bgColor theme="0"/>
        </patternFill>
      </fill>
      <border>
        <left style="thin">
          <color theme="0"/>
        </left>
        <right style="thin">
          <color theme="0"/>
        </right>
        <top style="thin">
          <color theme="0"/>
        </top>
        <bottom style="thin">
          <color theme="0"/>
        </bottom>
      </border>
    </dxf>
    <dxf>
      <font>
        <color theme="0"/>
      </font>
      <fill>
        <patternFill patternType="solid">
          <bgColor theme="0"/>
        </patternFill>
      </fill>
      <border>
        <left style="thin">
          <color theme="0"/>
        </left>
        <right style="thin">
          <color theme="0"/>
        </right>
        <top style="thin">
          <color theme="0"/>
        </top>
        <bottom style="thin">
          <color theme="0"/>
        </bottom>
      </border>
    </dxf>
    <dxf>
      <font>
        <color rgb="FF348FFF"/>
      </font>
    </dxf>
    <dxf>
      <font>
        <color rgb="FF348FFF"/>
      </font>
    </dxf>
    <dxf>
      <font>
        <color rgb="FF348FFF"/>
      </font>
    </dxf>
    <dxf>
      <fill>
        <patternFill>
          <bgColor rgb="FFFFFF00"/>
        </patternFill>
      </fill>
    </dxf>
    <dxf>
      <fill>
        <patternFill>
          <bgColor rgb="FFFFFF00"/>
        </patternFill>
      </fill>
    </dxf>
    <dxf>
      <font>
        <condense val="0"/>
        <extend val="0"/>
        <color auto="1"/>
      </font>
      <fill>
        <patternFill>
          <bgColor indexed="34"/>
        </patternFill>
      </fill>
    </dxf>
    <dxf>
      <font>
        <condense val="0"/>
        <extend val="0"/>
        <color auto="1"/>
      </font>
      <fill>
        <patternFill>
          <bgColor indexed="34"/>
        </patternFill>
      </fill>
    </dxf>
    <dxf>
      <font>
        <condense val="0"/>
        <extend val="0"/>
        <color indexed="8"/>
      </font>
      <fill>
        <patternFill>
          <bgColor indexed="13"/>
        </patternFill>
      </fill>
    </dxf>
    <dxf>
      <font>
        <condense val="0"/>
        <extend val="0"/>
        <color auto="1"/>
      </font>
      <fill>
        <patternFill>
          <bgColor indexed="34"/>
        </patternFill>
      </fill>
    </dxf>
    <dxf>
      <border>
        <left style="thin">
          <color indexed="8"/>
        </left>
        <top style="thin">
          <color indexed="8"/>
        </top>
        <bottom style="thin">
          <color indexed="8"/>
        </bottom>
      </border>
    </dxf>
    <dxf>
      <font>
        <condense val="0"/>
        <extend val="0"/>
        <color auto="1"/>
      </font>
      <fill>
        <patternFill>
          <bgColor indexed="13"/>
        </patternFill>
      </fill>
      <border>
        <left style="thin">
          <color indexed="8"/>
        </left>
        <right style="thin">
          <color indexed="8"/>
        </right>
        <top style="thin">
          <color indexed="8"/>
        </top>
        <bottom style="thin">
          <color indexed="8"/>
        </bottom>
      </border>
    </dxf>
    <dxf>
      <font>
        <condense val="0"/>
        <extend val="0"/>
        <color indexed="9"/>
      </font>
      <border>
        <left/>
        <right/>
        <top/>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ndense val="0"/>
        <extend val="0"/>
        <color indexed="8"/>
      </font>
      <fill>
        <patternFill>
          <bgColor indexed="1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indexed="8"/>
      </font>
      <fill>
        <patternFill>
          <bgColor indexed="1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indexed="8"/>
      </font>
      <fill>
        <patternFill>
          <bgColor indexed="1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indexed="8"/>
      </font>
      <fill>
        <patternFill>
          <bgColor indexed="13"/>
        </patternFill>
      </fill>
      <border>
        <left style="thin">
          <color indexed="64"/>
        </left>
        <right style="thin">
          <color indexed="64"/>
        </right>
        <top style="thin">
          <color indexed="64"/>
        </top>
        <bottom style="thin">
          <color indexed="64"/>
        </bottom>
      </border>
    </dxf>
    <dxf>
      <font>
        <color rgb="FFEBEAEB"/>
      </font>
    </dxf>
    <dxf>
      <font>
        <color rgb="FFEBEAEB"/>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ndense val="0"/>
        <extend val="0"/>
        <color indexed="8"/>
      </font>
      <fill>
        <patternFill>
          <bgColor indexed="13"/>
        </patternFill>
      </fill>
    </dxf>
    <dxf>
      <font>
        <condense val="0"/>
        <extend val="0"/>
        <color indexed="8"/>
      </font>
      <fill>
        <patternFill>
          <bgColor indexed="13"/>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rgb="FF348FFF"/>
        </patternFill>
      </fill>
      <border>
        <vertical/>
        <horizontal/>
      </border>
    </dxf>
    <dxf>
      <fill>
        <patternFill>
          <bgColor indexed="13"/>
        </patternFill>
      </fill>
    </dxf>
    <dxf>
      <font>
        <condense val="0"/>
        <extend val="0"/>
        <color indexed="8"/>
      </font>
      <fill>
        <patternFill>
          <bgColor indexed="1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FF00"/>
        </patternFill>
      </fill>
    </dxf>
  </dxfs>
  <tableStyles count="0" defaultTableStyle="TableStyleMedium9" defaultPivotStyle="PivotStyleLight16"/>
  <colors>
    <mruColors>
      <color rgb="FFEAEADE"/>
      <color rgb="FF348FFF"/>
      <color rgb="FF002A6C"/>
      <color rgb="FF84B626"/>
      <color rgb="FF047832"/>
      <color rgb="FFEAEAEA"/>
      <color rgb="FFEBEAEB"/>
      <color rgb="FF84B727"/>
      <color rgb="FFF2F2F2"/>
      <color rgb="FF0C66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486910</xdr:colOff>
      <xdr:row>1</xdr:row>
      <xdr:rowOff>217262</xdr:rowOff>
    </xdr:from>
    <xdr:to>
      <xdr:col>13</xdr:col>
      <xdr:colOff>704861</xdr:colOff>
      <xdr:row>6</xdr:row>
      <xdr:rowOff>27996</xdr:rowOff>
    </xdr:to>
    <xdr:pic>
      <xdr:nvPicPr>
        <xdr:cNvPr id="3" name="Gráfico 6">
          <a:extLst>
            <a:ext uri="{FF2B5EF4-FFF2-40B4-BE49-F238E27FC236}">
              <a16:creationId xmlns:a16="http://schemas.microsoft.com/office/drawing/2014/main" id="{08617C49-5551-433F-8335-AB23266E33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617553" y="462191"/>
          <a:ext cx="2286238" cy="10929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84480</xdr:colOff>
      <xdr:row>1</xdr:row>
      <xdr:rowOff>46870</xdr:rowOff>
    </xdr:from>
    <xdr:to>
      <xdr:col>11</xdr:col>
      <xdr:colOff>115459</xdr:colOff>
      <xdr:row>5</xdr:row>
      <xdr:rowOff>216379</xdr:rowOff>
    </xdr:to>
    <xdr:pic>
      <xdr:nvPicPr>
        <xdr:cNvPr id="2" name="Gráfico 6">
          <a:extLst>
            <a:ext uri="{FF2B5EF4-FFF2-40B4-BE49-F238E27FC236}">
              <a16:creationId xmlns:a16="http://schemas.microsoft.com/office/drawing/2014/main" id="{D22F9422-E73D-4FDB-92E2-CE4B85030C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514230" y="294520"/>
          <a:ext cx="2288404" cy="10839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rmpca/Downloads/orden_de_atencion_sel_2024%20cobertura%20segu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den de Atencion SEL"/>
      <sheetName val="Cobertura del seguro"/>
      <sheetName val="no borrar"/>
      <sheetName val="Hoja2"/>
      <sheetName val="Hoja1"/>
    </sheetNames>
    <sheetDataSet>
      <sheetData sheetId="0" refreshError="1"/>
      <sheetData sheetId="1" refreshError="1"/>
      <sheetData sheetId="2"/>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chs.cl/empresas/productos-y-servicios/articulos-productos-y-servicio/sel/productos" TargetMode="External"/><Relationship Id="rId1" Type="http://schemas.openxmlformats.org/officeDocument/2006/relationships/hyperlink" Target="http://www.achs.cl/se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48FFF"/>
    <pageSetUpPr fitToPage="1"/>
  </sheetPr>
  <dimension ref="A1:CR541"/>
  <sheetViews>
    <sheetView showGridLines="0" tabSelected="1" topLeftCell="A60" zoomScaleNormal="100" workbookViewId="0">
      <selection activeCell="G77" sqref="G77"/>
    </sheetView>
  </sheetViews>
  <sheetFormatPr baseColWidth="10" defaultColWidth="11.453125" defaultRowHeight="15" customHeight="1"/>
  <cols>
    <col min="1" max="1" width="2" style="3" customWidth="1"/>
    <col min="2" max="2" width="3.1796875" style="1" customWidth="1"/>
    <col min="3" max="3" width="54.453125" style="1" customWidth="1"/>
    <col min="4" max="4" width="4.81640625" style="1" customWidth="1"/>
    <col min="5" max="5" width="12.1796875" style="1" customWidth="1"/>
    <col min="6" max="6" width="38.453125" style="1" customWidth="1"/>
    <col min="7" max="7" width="5.81640625" style="1" customWidth="1"/>
    <col min="8" max="8" width="9.1796875" style="1" customWidth="1"/>
    <col min="9" max="9" width="5.81640625" style="1" customWidth="1"/>
    <col min="10" max="10" width="29.1796875" style="1" customWidth="1"/>
    <col min="11" max="11" width="19.1796875" style="1" customWidth="1"/>
    <col min="12" max="12" width="13.81640625" style="1" customWidth="1"/>
    <col min="13" max="13" width="15.81640625" style="1" customWidth="1"/>
    <col min="14" max="14" width="16.453125" style="3" bestFit="1" customWidth="1"/>
    <col min="15" max="15" width="1.54296875" style="25" customWidth="1"/>
    <col min="16" max="16" width="25.54296875" style="3" customWidth="1"/>
    <col min="17" max="17" width="11.81640625" style="3" customWidth="1"/>
    <col min="18" max="18" width="15.1796875" style="3" customWidth="1"/>
    <col min="19" max="24" width="6.81640625" style="3" customWidth="1"/>
    <col min="25" max="25" width="11.453125" style="25" customWidth="1"/>
    <col min="26" max="26" width="47.453125" style="25" hidden="1" customWidth="1"/>
    <col min="27" max="28" width="18.81640625" style="25" hidden="1" customWidth="1"/>
    <col min="29" max="29" width="11.453125" style="8" hidden="1" customWidth="1"/>
    <col min="30" max="30" width="11.453125" style="25" customWidth="1"/>
    <col min="31" max="31" width="34" style="25" customWidth="1"/>
    <col min="32" max="32" width="11.453125" style="25" customWidth="1"/>
    <col min="33" max="33" width="31.453125" style="25" customWidth="1"/>
    <col min="34" max="92" width="11.453125" style="25"/>
    <col min="93" max="16384" width="11.453125" style="26"/>
  </cols>
  <sheetData>
    <row r="1" spans="2:31" ht="19.5" customHeight="1" thickBot="1">
      <c r="B1" s="3"/>
      <c r="C1" s="3"/>
      <c r="D1" s="3"/>
      <c r="E1" s="3"/>
      <c r="F1" s="3"/>
      <c r="G1" s="3"/>
      <c r="H1" s="3"/>
      <c r="I1" s="3"/>
      <c r="J1" s="3"/>
      <c r="K1" s="3"/>
      <c r="L1" s="3"/>
      <c r="M1" s="3"/>
    </row>
    <row r="2" spans="2:31" ht="19.5" customHeight="1">
      <c r="B2" s="44"/>
      <c r="C2" s="45"/>
      <c r="D2" s="45"/>
      <c r="E2" s="45"/>
      <c r="F2" s="45"/>
      <c r="G2" s="45"/>
      <c r="H2" s="45"/>
      <c r="I2" s="45"/>
      <c r="J2" s="45"/>
      <c r="K2" s="45"/>
      <c r="L2" s="45"/>
      <c r="M2" s="45"/>
      <c r="N2" s="46"/>
    </row>
    <row r="3" spans="2:31" ht="21" customHeight="1">
      <c r="B3" s="47"/>
      <c r="C3" s="251" t="s">
        <v>528</v>
      </c>
      <c r="D3" s="252"/>
      <c r="E3" s="252"/>
      <c r="F3" s="252"/>
      <c r="G3" s="252"/>
      <c r="H3" s="252"/>
      <c r="I3" s="252"/>
      <c r="J3" s="252"/>
      <c r="K3" s="252"/>
      <c r="L3" s="252"/>
      <c r="M3" s="252"/>
      <c r="N3" s="48"/>
      <c r="O3" s="35"/>
      <c r="P3" s="32"/>
      <c r="Q3" s="32"/>
      <c r="R3" s="32"/>
      <c r="S3" s="32"/>
      <c r="T3" s="32"/>
      <c r="U3" s="32"/>
      <c r="V3" s="32"/>
      <c r="W3" s="32"/>
      <c r="X3" s="32"/>
    </row>
    <row r="4" spans="2:31" ht="24.75" customHeight="1">
      <c r="B4" s="47"/>
      <c r="C4" s="49"/>
      <c r="D4" s="49"/>
      <c r="E4" s="49"/>
      <c r="F4" s="49"/>
      <c r="G4" s="49"/>
      <c r="H4" s="49"/>
      <c r="I4" s="49"/>
      <c r="J4" s="49"/>
      <c r="K4" s="49"/>
      <c r="L4" s="49"/>
      <c r="M4" s="49"/>
      <c r="N4" s="50"/>
      <c r="Y4" s="42"/>
      <c r="AC4" s="9" t="s">
        <v>0</v>
      </c>
      <c r="AE4" s="9" t="s">
        <v>1</v>
      </c>
    </row>
    <row r="5" spans="2:31" ht="20.25" customHeight="1">
      <c r="B5" s="47"/>
      <c r="C5" s="51" t="s">
        <v>2</v>
      </c>
      <c r="D5" s="52"/>
      <c r="E5" s="52"/>
      <c r="F5" s="52"/>
      <c r="G5" s="52"/>
      <c r="H5" s="52"/>
      <c r="I5" s="52"/>
      <c r="J5" s="52"/>
      <c r="K5" s="52"/>
      <c r="L5" s="52"/>
      <c r="M5" s="52"/>
      <c r="N5" s="50"/>
      <c r="Y5" s="42"/>
      <c r="Z5" s="36" t="s">
        <v>3</v>
      </c>
      <c r="AC5" s="26" t="s">
        <v>4</v>
      </c>
      <c r="AE5" s="10" t="s">
        <v>5</v>
      </c>
    </row>
    <row r="6" spans="2:31" ht="15" customHeight="1">
      <c r="B6" s="47"/>
      <c r="C6" s="234" t="s">
        <v>6</v>
      </c>
      <c r="D6" s="253"/>
      <c r="E6" s="253"/>
      <c r="F6" s="253"/>
      <c r="G6" s="53"/>
      <c r="H6" s="54"/>
      <c r="I6" s="54"/>
      <c r="J6" s="54"/>
      <c r="K6" s="54"/>
      <c r="L6" s="54"/>
      <c r="M6" s="54"/>
      <c r="N6" s="50"/>
      <c r="Y6" s="42"/>
      <c r="Z6" s="37" t="s">
        <v>7</v>
      </c>
      <c r="AC6" s="26" t="s">
        <v>8</v>
      </c>
      <c r="AE6" s="11" t="s">
        <v>9</v>
      </c>
    </row>
    <row r="7" spans="2:31" ht="15" customHeight="1">
      <c r="B7" s="47"/>
      <c r="C7" s="254" t="s">
        <v>188</v>
      </c>
      <c r="D7" s="255"/>
      <c r="E7" s="255"/>
      <c r="F7" s="256"/>
      <c r="G7" s="55" t="s">
        <v>11</v>
      </c>
      <c r="H7" s="56"/>
      <c r="I7" s="56"/>
      <c r="J7" s="54"/>
      <c r="K7" s="54"/>
      <c r="L7" s="54"/>
      <c r="M7" s="54"/>
      <c r="N7" s="50"/>
      <c r="Y7" s="42"/>
      <c r="Z7" s="37" t="s">
        <v>10</v>
      </c>
      <c r="AC7" s="26" t="s">
        <v>12</v>
      </c>
      <c r="AE7" s="11" t="s">
        <v>13</v>
      </c>
    </row>
    <row r="8" spans="2:31" ht="8.25" customHeight="1">
      <c r="B8" s="47"/>
      <c r="C8" s="57"/>
      <c r="D8" s="58"/>
      <c r="E8" s="58"/>
      <c r="F8" s="59"/>
      <c r="G8" s="60"/>
      <c r="H8" s="60"/>
      <c r="I8" s="60"/>
      <c r="J8" s="61"/>
      <c r="K8" s="61"/>
      <c r="L8" s="61"/>
      <c r="M8" s="62"/>
      <c r="N8" s="50"/>
      <c r="Y8" s="42"/>
      <c r="Z8" s="37" t="s">
        <v>14</v>
      </c>
      <c r="AC8" s="26" t="s">
        <v>15</v>
      </c>
      <c r="AE8" s="11" t="s">
        <v>16</v>
      </c>
    </row>
    <row r="9" spans="2:31" ht="15" customHeight="1">
      <c r="B9" s="47"/>
      <c r="C9" s="257" t="s">
        <v>17</v>
      </c>
      <c r="D9" s="258"/>
      <c r="E9" s="258"/>
      <c r="F9" s="258"/>
      <c r="G9" s="258"/>
      <c r="H9" s="258"/>
      <c r="I9" s="258"/>
      <c r="J9" s="258"/>
      <c r="K9" s="258"/>
      <c r="L9" s="258"/>
      <c r="M9" s="259"/>
      <c r="N9" s="50"/>
      <c r="AC9" s="26" t="s">
        <v>18</v>
      </c>
      <c r="AE9" s="11" t="s">
        <v>19</v>
      </c>
    </row>
    <row r="10" spans="2:31" ht="38.5" customHeight="1">
      <c r="B10" s="47"/>
      <c r="C10" s="63" t="s">
        <v>20</v>
      </c>
      <c r="D10" s="265"/>
      <c r="E10" s="266"/>
      <c r="F10" s="267"/>
      <c r="G10" s="64"/>
      <c r="H10" s="64"/>
      <c r="I10" s="260" t="s">
        <v>21</v>
      </c>
      <c r="J10" s="261"/>
      <c r="K10" s="262"/>
      <c r="L10" s="263"/>
      <c r="M10" s="264"/>
      <c r="N10" s="50"/>
      <c r="AC10" s="26" t="s">
        <v>22</v>
      </c>
      <c r="AE10" s="11" t="s">
        <v>23</v>
      </c>
    </row>
    <row r="11" spans="2:31" ht="16" customHeight="1">
      <c r="B11" s="47"/>
      <c r="C11" s="280" t="s">
        <v>24</v>
      </c>
      <c r="D11" s="282"/>
      <c r="E11" s="283"/>
      <c r="F11" s="284"/>
      <c r="G11" s="64"/>
      <c r="H11" s="64"/>
      <c r="I11" s="260" t="s">
        <v>25</v>
      </c>
      <c r="J11" s="261"/>
      <c r="K11" s="262"/>
      <c r="L11" s="263"/>
      <c r="M11" s="264"/>
      <c r="N11" s="50"/>
      <c r="AC11" s="26"/>
      <c r="AE11" s="11"/>
    </row>
    <row r="12" spans="2:31" ht="16" customHeight="1">
      <c r="B12" s="47"/>
      <c r="C12" s="281"/>
      <c r="D12" s="285"/>
      <c r="E12" s="286"/>
      <c r="F12" s="287"/>
      <c r="G12" s="64"/>
      <c r="H12" s="64"/>
      <c r="I12" s="278" t="s">
        <v>26</v>
      </c>
      <c r="J12" s="278"/>
      <c r="K12" s="279"/>
      <c r="L12" s="279"/>
      <c r="M12" s="279"/>
      <c r="N12" s="50"/>
      <c r="AC12" s="26"/>
      <c r="AE12" s="11" t="s">
        <v>27</v>
      </c>
    </row>
    <row r="13" spans="2:31" ht="8.25" customHeight="1">
      <c r="B13" s="47"/>
      <c r="C13" s="58"/>
      <c r="D13" s="288"/>
      <c r="E13" s="289"/>
      <c r="F13" s="290"/>
      <c r="G13" s="65"/>
      <c r="H13" s="65"/>
      <c r="I13" s="65"/>
      <c r="J13" s="66"/>
      <c r="K13" s="67"/>
      <c r="L13" s="68"/>
      <c r="M13" s="69"/>
      <c r="N13" s="50"/>
      <c r="AC13" s="26"/>
      <c r="AE13" s="11" t="s">
        <v>28</v>
      </c>
    </row>
    <row r="14" spans="2:31" ht="15" customHeight="1">
      <c r="B14" s="47"/>
      <c r="C14" s="234" t="s">
        <v>29</v>
      </c>
      <c r="D14" s="234"/>
      <c r="E14" s="234"/>
      <c r="F14" s="234"/>
      <c r="G14" s="234"/>
      <c r="H14" s="234"/>
      <c r="I14" s="234"/>
      <c r="J14" s="234"/>
      <c r="K14" s="234"/>
      <c r="L14" s="234"/>
      <c r="M14" s="234"/>
      <c r="N14" s="50"/>
      <c r="Z14" s="38"/>
      <c r="AB14" s="185"/>
      <c r="AC14" s="26"/>
      <c r="AE14" s="11" t="s">
        <v>30</v>
      </c>
    </row>
    <row r="15" spans="2:31" ht="15" customHeight="1">
      <c r="B15" s="47"/>
      <c r="C15" s="63" t="s">
        <v>31</v>
      </c>
      <c r="D15" s="235"/>
      <c r="E15" s="236"/>
      <c r="F15" s="237"/>
      <c r="G15" s="237"/>
      <c r="H15" s="237"/>
      <c r="I15" s="237"/>
      <c r="J15" s="237"/>
      <c r="K15" s="237"/>
      <c r="L15" s="237"/>
      <c r="M15" s="238"/>
      <c r="N15" s="50"/>
      <c r="Z15" s="37"/>
      <c r="AB15" s="184"/>
      <c r="AC15" s="26"/>
      <c r="AE15" s="11" t="s">
        <v>32</v>
      </c>
    </row>
    <row r="16" spans="2:31" ht="16.5" customHeight="1">
      <c r="B16" s="47"/>
      <c r="C16" s="63" t="s">
        <v>33</v>
      </c>
      <c r="D16" s="242"/>
      <c r="E16" s="243"/>
      <c r="F16" s="243"/>
      <c r="G16" s="243"/>
      <c r="H16" s="244"/>
      <c r="I16" s="240" t="s">
        <v>34</v>
      </c>
      <c r="J16" s="240" t="s">
        <v>35</v>
      </c>
      <c r="K16" s="235"/>
      <c r="L16" s="236"/>
      <c r="M16" s="239"/>
      <c r="N16" s="50"/>
      <c r="Z16" s="170" t="s">
        <v>36</v>
      </c>
      <c r="AB16" s="184"/>
      <c r="AC16" s="26"/>
      <c r="AE16" s="11" t="s">
        <v>37</v>
      </c>
    </row>
    <row r="17" spans="2:33" ht="16.5" customHeight="1">
      <c r="B17" s="47"/>
      <c r="C17" s="63" t="s">
        <v>38</v>
      </c>
      <c r="D17" s="245"/>
      <c r="E17" s="246"/>
      <c r="F17" s="246"/>
      <c r="G17" s="246"/>
      <c r="H17" s="247"/>
      <c r="I17" s="276" t="s">
        <v>39</v>
      </c>
      <c r="J17" s="276" t="s">
        <v>40</v>
      </c>
      <c r="K17" s="273"/>
      <c r="L17" s="274"/>
      <c r="M17" s="275"/>
      <c r="N17" s="50"/>
      <c r="Z17" s="171" t="s">
        <v>41</v>
      </c>
      <c r="AB17" s="184"/>
      <c r="AC17" s="26"/>
      <c r="AE17" s="11" t="s">
        <v>42</v>
      </c>
    </row>
    <row r="18" spans="2:33" ht="15" customHeight="1">
      <c r="B18" s="47"/>
      <c r="C18" s="277" t="s">
        <v>43</v>
      </c>
      <c r="D18" s="277"/>
      <c r="E18" s="277"/>
      <c r="F18" s="277"/>
      <c r="G18" s="277"/>
      <c r="H18" s="277"/>
      <c r="I18" s="277"/>
      <c r="J18" s="277"/>
      <c r="K18" s="277"/>
      <c r="L18" s="277"/>
      <c r="M18" s="277"/>
      <c r="N18" s="50"/>
      <c r="Z18" s="172" t="s">
        <v>44</v>
      </c>
      <c r="AB18" s="184"/>
      <c r="AC18" s="26"/>
      <c r="AE18" s="11" t="s">
        <v>45</v>
      </c>
    </row>
    <row r="19" spans="2:33" ht="13.5" customHeight="1">
      <c r="B19" s="47"/>
      <c r="C19" s="49"/>
      <c r="D19" s="49"/>
      <c r="E19" s="49"/>
      <c r="F19" s="49"/>
      <c r="G19" s="54"/>
      <c r="H19" s="54"/>
      <c r="I19" s="241"/>
      <c r="J19" s="241"/>
      <c r="K19" s="241"/>
      <c r="L19" s="241"/>
      <c r="M19" s="241"/>
      <c r="N19" s="50"/>
      <c r="Z19" s="39"/>
      <c r="AB19" s="184"/>
      <c r="AC19" s="26"/>
      <c r="AE19" s="11" t="s">
        <v>46</v>
      </c>
    </row>
    <row r="20" spans="2:33" ht="11.25" customHeight="1">
      <c r="B20" s="70"/>
      <c r="C20" s="71" t="s">
        <v>47</v>
      </c>
      <c r="D20" s="72"/>
      <c r="E20" s="72"/>
      <c r="F20" s="72"/>
      <c r="G20" s="73"/>
      <c r="H20" s="73"/>
      <c r="I20" s="73"/>
      <c r="J20" s="49"/>
      <c r="K20" s="49"/>
      <c r="L20" s="49"/>
      <c r="M20" s="49"/>
      <c r="N20" s="50"/>
      <c r="AB20" s="184"/>
      <c r="AC20" s="26"/>
      <c r="AE20" s="11" t="s">
        <v>48</v>
      </c>
    </row>
    <row r="21" spans="2:33" ht="24" customHeight="1">
      <c r="B21" s="47"/>
      <c r="C21" s="209" t="s">
        <v>49</v>
      </c>
      <c r="D21" s="210"/>
      <c r="E21" s="210"/>
      <c r="F21" s="210"/>
      <c r="G21" s="210"/>
      <c r="H21" s="210"/>
      <c r="I21" s="210"/>
      <c r="J21" s="210"/>
      <c r="K21" s="210"/>
      <c r="L21" s="210"/>
      <c r="M21" s="210"/>
      <c r="N21" s="291"/>
      <c r="Z21" s="173"/>
      <c r="AC21" s="26"/>
      <c r="AE21" s="11" t="s">
        <v>50</v>
      </c>
      <c r="AG21" s="41"/>
    </row>
    <row r="22" spans="2:33" ht="34" customHeight="1">
      <c r="B22" s="47"/>
      <c r="C22" s="209" t="s">
        <v>51</v>
      </c>
      <c r="D22" s="210"/>
      <c r="E22" s="211"/>
      <c r="F22" s="209" t="s">
        <v>52</v>
      </c>
      <c r="G22" s="210"/>
      <c r="H22" s="211"/>
      <c r="I22" s="209" t="s">
        <v>53</v>
      </c>
      <c r="J22" s="210"/>
      <c r="K22" s="211"/>
      <c r="L22" s="248" t="s">
        <v>54</v>
      </c>
      <c r="M22" s="249"/>
      <c r="N22" s="250"/>
      <c r="Z22" s="173"/>
      <c r="AC22" s="26"/>
      <c r="AE22" s="11" t="s">
        <v>50</v>
      </c>
      <c r="AG22" s="41"/>
    </row>
    <row r="23" spans="2:33" ht="24.75" customHeight="1">
      <c r="B23" s="47"/>
      <c r="C23" s="77" t="s">
        <v>55</v>
      </c>
      <c r="D23" s="318"/>
      <c r="E23" s="319"/>
      <c r="F23" s="74" t="s">
        <v>56</v>
      </c>
      <c r="G23" s="150"/>
      <c r="H23" s="314" t="str">
        <f>IF(AND($C$7="Contratado (ocupacional)",OR($G23&lt;&gt;"",$G24&lt;&gt;"")),IF(OR(NOT(OR(Cobertura!K69="Si",Cobertura!K69="No")),NOT(OR(Cobertura!K70="Si",Cobertura!K70="No")),NOT(OR(Cobertura!K71="Si",Cobertura!K71="No"))),"Responder","Ya respondida"),"")</f>
        <v/>
      </c>
      <c r="I23" s="212" t="s">
        <v>57</v>
      </c>
      <c r="J23" s="213"/>
      <c r="K23" s="151"/>
      <c r="L23" s="204" t="s">
        <v>58</v>
      </c>
      <c r="M23" s="204"/>
      <c r="N23" s="152"/>
      <c r="Z23" s="161"/>
      <c r="AA23" s="194" t="s">
        <v>59</v>
      </c>
      <c r="AB23" s="194" t="s">
        <v>59</v>
      </c>
      <c r="AC23" s="26"/>
      <c r="AE23" s="11" t="s">
        <v>60</v>
      </c>
      <c r="AG23" s="41"/>
    </row>
    <row r="24" spans="2:33" ht="24.75" customHeight="1">
      <c r="B24" s="47"/>
      <c r="C24" s="74" t="s">
        <v>61</v>
      </c>
      <c r="D24" s="169"/>
      <c r="E24" s="196" t="str">
        <f>IF(AND($C$7="Contratado (ocupacional)",$D24&lt;&gt;""),IF(OR(NOT(OR(Cobertura!K11="Si",Cobertura!K11="No")),NOT(OR(Cobertura!K12="Si",Cobertura!K12="No")),NOT(OR(Cobertura!K13="Si",Cobertura!K13="No"))),"Responder","Ya respondida"),"")</f>
        <v/>
      </c>
      <c r="F24" s="74" t="s">
        <v>62</v>
      </c>
      <c r="G24" s="151"/>
      <c r="H24" s="315"/>
      <c r="I24" s="212" t="s">
        <v>63</v>
      </c>
      <c r="J24" s="213"/>
      <c r="K24" s="151"/>
      <c r="L24" s="204" t="s">
        <v>64</v>
      </c>
      <c r="M24" s="204"/>
      <c r="N24" s="152"/>
      <c r="S24" s="157"/>
      <c r="T24" s="157"/>
      <c r="U24" s="157"/>
      <c r="V24" s="157"/>
      <c r="W24" s="157"/>
      <c r="X24" s="157"/>
      <c r="Y24" s="157"/>
      <c r="Z24" s="167" t="s">
        <v>51</v>
      </c>
      <c r="AA24" s="168" t="s">
        <v>65</v>
      </c>
      <c r="AB24" s="168" t="s">
        <v>66</v>
      </c>
      <c r="AC24" s="158"/>
      <c r="AD24" s="157"/>
      <c r="AE24" s="159"/>
      <c r="AF24" s="157"/>
      <c r="AG24" s="160"/>
    </row>
    <row r="25" spans="2:33" ht="26.5" customHeight="1">
      <c r="B25" s="47"/>
      <c r="C25" s="74" t="s">
        <v>67</v>
      </c>
      <c r="D25" s="320"/>
      <c r="E25" s="321"/>
      <c r="F25" s="77" t="s">
        <v>68</v>
      </c>
      <c r="G25" s="150"/>
      <c r="H25" s="198" t="str">
        <f>IF(AND($C$7="Contratado (ocupacional)",$G25&lt;&gt;""),IF(OR(NOT(OR(Cobertura!K74="Si",Cobertura!K74="No")),NOT(OR(Cobertura!K75="Si",Cobertura!K75="No"))),"Responder","Ya respondida"),"")</f>
        <v/>
      </c>
      <c r="I25" s="316" t="s">
        <v>69</v>
      </c>
      <c r="J25" s="317"/>
      <c r="K25" s="151"/>
      <c r="L25" s="204" t="s">
        <v>70</v>
      </c>
      <c r="M25" s="204"/>
      <c r="N25" s="152"/>
      <c r="S25" s="157"/>
      <c r="T25" s="157"/>
      <c r="U25" s="157"/>
      <c r="V25" s="157"/>
      <c r="W25" s="157"/>
      <c r="X25" s="157"/>
      <c r="Y25" s="157"/>
      <c r="Z25" s="74" t="s">
        <v>71</v>
      </c>
      <c r="AA25" s="163" t="b">
        <f>AND($C$7="Contratado (ocupacional)",$D24&lt;&gt;"",OR(NOT(OR(Cobertura!K11="Si",Cobertura!K11="No")),NOT(OR(Cobertura!K12="Si",Cobertura!K12="No")),NOT(OR(Cobertura!K13="Si",Cobertura!K13="No"))))</f>
        <v>0</v>
      </c>
      <c r="AB25" s="164" t="b">
        <f>AND($C$7="Contratado (ocupacional)",$D$24&lt;&gt;"")</f>
        <v>0</v>
      </c>
      <c r="AC25" s="158"/>
      <c r="AD25" s="157"/>
      <c r="AE25" s="159"/>
      <c r="AF25" s="157"/>
      <c r="AG25" s="160"/>
    </row>
    <row r="26" spans="2:33" ht="26.5" customHeight="1">
      <c r="B26" s="47"/>
      <c r="C26" s="76" t="s">
        <v>72</v>
      </c>
      <c r="D26" s="318"/>
      <c r="E26" s="319"/>
      <c r="F26" s="74" t="s">
        <v>73</v>
      </c>
      <c r="G26" s="150"/>
      <c r="H26" s="198" t="str">
        <f>IF(AND($C$7="Contratado (ocupacional)",$G26&lt;&gt;""),IF(OR(NOT(OR(Cobertura!K78="Si",Cobertura!K78="No")),NOT(OR(Cobertura!K79="Si",Cobertura!K79="No"))),"Responder","Ya respondida"),"")</f>
        <v/>
      </c>
      <c r="I26" s="322" t="s">
        <v>74</v>
      </c>
      <c r="J26" s="317"/>
      <c r="K26" s="151"/>
      <c r="L26" s="204" t="s">
        <v>75</v>
      </c>
      <c r="M26" s="204"/>
      <c r="N26" s="152"/>
      <c r="S26" s="157"/>
      <c r="T26" s="157"/>
      <c r="U26" s="157"/>
      <c r="V26" s="157"/>
      <c r="W26" s="157"/>
      <c r="X26" s="157"/>
      <c r="Y26" s="157"/>
      <c r="Z26" s="74" t="s">
        <v>76</v>
      </c>
      <c r="AA26" s="163" t="b">
        <f>AND($C$7="Contratado (ocupacional)",$D27&lt;&gt;"",OR(NOT(OR(Cobertura!K16="Si",Cobertura!K16="No")),NOT(OR(Cobertura!K17="Si",Cobertura!K17="No")),NOT(OR(Cobertura!K18="Si",Cobertura!K18="No"))))</f>
        <v>0</v>
      </c>
      <c r="AB26" s="164" t="b">
        <f>AND($C$7="Contratado (ocupacional)",$D$27&lt;&gt;"")</f>
        <v>0</v>
      </c>
      <c r="AC26" s="158"/>
      <c r="AD26" s="157"/>
      <c r="AE26" s="159"/>
      <c r="AF26" s="157"/>
      <c r="AG26" s="160"/>
    </row>
    <row r="27" spans="2:33" ht="26.5" customHeight="1">
      <c r="B27" s="47"/>
      <c r="C27" s="74" t="s">
        <v>77</v>
      </c>
      <c r="D27" s="169"/>
      <c r="E27" s="196" t="str">
        <f>IF(AND($C$7="Contratado (ocupacional)",$D27&lt;&gt;""),IF(OR(NOT(OR(Cobertura!K16="Si",Cobertura!K16="No")),NOT(OR(Cobertura!K17="Si",Cobertura!K17="No")),NOT(OR(Cobertura!K18="Si",Cobertura!K18="No"))),"Responder","Ya respondida"),"")</f>
        <v/>
      </c>
      <c r="F27" s="74" t="s">
        <v>78</v>
      </c>
      <c r="G27" s="150"/>
      <c r="H27" s="198" t="str">
        <f>IF(AND($C$7="Contratado (ocupacional)",$G27&lt;&gt;""),IF(OR(NOT(OR(Cobertura!K82="Si",Cobertura!K82="No")),NOT(OR(Cobertura!K84="Si",Cobertura!K84="No"))),"Responder","Ya respondida"),"")</f>
        <v/>
      </c>
      <c r="I27" s="229" t="s">
        <v>79</v>
      </c>
      <c r="J27" s="230"/>
      <c r="K27" s="231"/>
      <c r="L27" s="204" t="s">
        <v>80</v>
      </c>
      <c r="M27" s="204"/>
      <c r="N27" s="152"/>
      <c r="S27" s="157"/>
      <c r="T27" s="157"/>
      <c r="U27" s="157"/>
      <c r="V27" s="157"/>
      <c r="W27" s="157"/>
      <c r="X27" s="157"/>
      <c r="Y27" s="157"/>
      <c r="Z27" s="77" t="s">
        <v>81</v>
      </c>
      <c r="AA27" s="163" t="b">
        <f>AND($C$7="Contratado (ocupacional)",$D28&lt;&gt;"",OR(NOT(OR(Cobertura!K21="Si",Cobertura!K21="No")),NOT(OR(Cobertura!K22="Si",Cobertura!K22="No")),NOT(OR(Cobertura!K23="Si",Cobertura!K23="No"))))</f>
        <v>0</v>
      </c>
      <c r="AB27" s="164" t="b">
        <f>AND($C$7="Contratado (ocupacional)",$D$28&lt;&gt;"")</f>
        <v>0</v>
      </c>
      <c r="AC27" s="158"/>
      <c r="AD27" s="157"/>
      <c r="AE27" s="159"/>
      <c r="AF27" s="157"/>
      <c r="AG27" s="160"/>
    </row>
    <row r="28" spans="2:33" ht="26.15" customHeight="1">
      <c r="B28" s="47"/>
      <c r="C28" s="77" t="s">
        <v>82</v>
      </c>
      <c r="D28" s="169"/>
      <c r="E28" s="196" t="str">
        <f>IF(AND($C$7="Contratado (ocupacional)",$D28&lt;&gt;""),IF(OR(NOT(OR(Cobertura!K21="Si",Cobertura!K21="No")),NOT(OR(Cobertura!K22="Si",Cobertura!K22="No")),NOT(OR(Cobertura!K23="Si",Cobertura!K23="No"))),"Responder","Ya respondida"),"")</f>
        <v/>
      </c>
      <c r="F28" s="74" t="s">
        <v>83</v>
      </c>
      <c r="G28" s="150"/>
      <c r="H28" s="199" t="str">
        <f>IF(AND($C$7="Contratado (ocupacional)",$G28&lt;&gt;""),IF(LEN(Cobertura!$D$87)&lt;10,"Responder","Ya respondida"),"")</f>
        <v/>
      </c>
      <c r="I28" s="232"/>
      <c r="J28" s="232"/>
      <c r="K28" s="233"/>
      <c r="L28" s="205" t="s">
        <v>84</v>
      </c>
      <c r="M28" s="206"/>
      <c r="N28" s="223"/>
      <c r="S28" s="157"/>
      <c r="T28" s="157"/>
      <c r="U28" s="157"/>
      <c r="V28" s="157"/>
      <c r="W28" s="157"/>
      <c r="X28" s="157"/>
      <c r="Y28" s="157"/>
      <c r="Z28" s="74" t="s">
        <v>85</v>
      </c>
      <c r="AA28" s="163" t="b">
        <f>AND($C$7="Contratado (ocupacional)",$D29&lt;&gt;"",OR(NOT(OR(Cobertura!K26="Si",Cobertura!K26="No")),NOT(OR(Cobertura!K27="Si",Cobertura!K27="No"))))</f>
        <v>0</v>
      </c>
      <c r="AB28" s="164" t="b">
        <f>AND($C$7="Contratado (ocupacional)",$D$29&lt;&gt;"")</f>
        <v>0</v>
      </c>
      <c r="AC28" s="158"/>
      <c r="AD28" s="157"/>
      <c r="AE28" s="159"/>
      <c r="AF28" s="157"/>
      <c r="AG28" s="160"/>
    </row>
    <row r="29" spans="2:33" ht="26.15" customHeight="1">
      <c r="B29" s="47"/>
      <c r="C29" s="74" t="s">
        <v>86</v>
      </c>
      <c r="D29" s="169"/>
      <c r="E29" s="196" t="str">
        <f>IF(AND($C$7="Contratado (ocupacional)",$D29&lt;&gt;""),IF(OR(NOT(OR(Cobertura!K26="Si",Cobertura!K26="No")),NOT(OR(Cobertura!K27="Si",Cobertura!K27="No"))),"Responder","Ya respondida"),"")</f>
        <v/>
      </c>
      <c r="F29" s="78" t="s">
        <v>87</v>
      </c>
      <c r="G29" s="169"/>
      <c r="H29" s="198" t="str">
        <f>IF(AND($C$7="Contratado (ocupacional)",$G29&lt;&gt;""),IF(OR(NOT(OR(Cobertura!K90="Si",Cobertura!K90="No")),NOT(OR(Cobertura!K91="Si",Cobertura!K91="No"))),"Responder","Ya respondida"),"")</f>
        <v/>
      </c>
      <c r="I29" s="205" t="s">
        <v>88</v>
      </c>
      <c r="J29" s="206"/>
      <c r="K29" s="202"/>
      <c r="L29" s="207"/>
      <c r="M29" s="208"/>
      <c r="N29" s="224"/>
      <c r="S29" s="157"/>
      <c r="T29" s="157"/>
      <c r="U29" s="157"/>
      <c r="V29" s="157"/>
      <c r="W29" s="157"/>
      <c r="X29" s="157"/>
      <c r="Y29" s="157"/>
      <c r="Z29" s="112" t="s">
        <v>89</v>
      </c>
      <c r="AA29" s="163" t="b">
        <f>AND($C$7="Contratado (ocupacional)",$D$30&lt;&gt;"",OR(NOT(OR(Cobertura!K30="Si",Cobertura!K30="No")),NOT(OR(Cobertura!K31="Si",Cobertura!K31="No"))))</f>
        <v>0</v>
      </c>
      <c r="AB29" s="164" t="b">
        <f>AND($C$7="Contratado (ocupacional)",$D$30&lt;&gt;"")</f>
        <v>0</v>
      </c>
      <c r="AC29" s="158"/>
      <c r="AD29" s="157"/>
      <c r="AE29" s="159"/>
      <c r="AF29" s="157"/>
      <c r="AG29" s="160"/>
    </row>
    <row r="30" spans="2:33" ht="26.15" customHeight="1">
      <c r="B30" s="47"/>
      <c r="C30" s="74" t="s">
        <v>90</v>
      </c>
      <c r="D30" s="150"/>
      <c r="E30" s="196" t="str">
        <f>IF(AND($C$7="Contratado (ocupacional)",$D30&lt;&gt;""),IF(OR(NOT(OR(Cobertura!K30="Si",Cobertura!K30="No")),NOT(OR(Cobertura!K31="Si",Cobertura!K31="No"))),"Responder","Ya respondida"),"")</f>
        <v/>
      </c>
      <c r="F30" s="74" t="s">
        <v>91</v>
      </c>
      <c r="G30" s="150"/>
      <c r="H30" s="199" t="str">
        <f>IF(AND($C$7="Contratado (ocupacional)",$G30&lt;&gt;""),IF(LEN(Cobertura!$D$87)&lt;10,"Responder","Ya respondida"),"")</f>
        <v/>
      </c>
      <c r="I30" s="207"/>
      <c r="J30" s="208"/>
      <c r="K30" s="203"/>
      <c r="L30" s="204" t="s">
        <v>92</v>
      </c>
      <c r="M30" s="204"/>
      <c r="N30" s="156"/>
      <c r="S30" s="157"/>
      <c r="T30" s="157"/>
      <c r="U30" s="157"/>
      <c r="V30" s="157"/>
      <c r="W30" s="157"/>
      <c r="X30" s="157"/>
      <c r="Y30" s="157"/>
      <c r="Z30" s="112" t="s">
        <v>93</v>
      </c>
      <c r="AA30" s="163" t="b">
        <f>AND($C$7="Contratado (ocupacional)",$D$31&lt;&gt;"",OR(NOT(OR(Cobertura!K34="Si",Cobertura!K34="No")),NOT(OR(Cobertura!K35="Si",Cobertura!K35="No"))))</f>
        <v>0</v>
      </c>
      <c r="AB30" s="164" t="b">
        <f>AND($C$7="Contratado (ocupacional)",$D$31&lt;&gt;"")</f>
        <v>0</v>
      </c>
      <c r="AC30" s="158"/>
      <c r="AD30" s="157"/>
      <c r="AE30" s="159"/>
      <c r="AF30" s="157"/>
      <c r="AG30" s="160"/>
    </row>
    <row r="31" spans="2:33" ht="26.15" customHeight="1">
      <c r="B31" s="47"/>
      <c r="C31" s="74" t="s">
        <v>94</v>
      </c>
      <c r="D31" s="150"/>
      <c r="E31" s="196" t="str">
        <f>IF(AND($C$7="Contratado (ocupacional)",$D31&lt;&gt;""),IF(OR(NOT(OR(Cobertura!K34="Si",Cobertura!K34="No")),NOT(OR(Cobertura!K35="Si",Cobertura!K35="No"))),"Responder","Ya respondida"),"")</f>
        <v/>
      </c>
      <c r="F31" s="74" t="s">
        <v>95</v>
      </c>
      <c r="G31" s="150"/>
      <c r="H31" s="199" t="str">
        <f>IF(AND($C$7="Contratado (ocupacional)",$G31&lt;&gt;""),IF(LEN(Cobertura!$D$87)&lt;10,"Responder","Ya respondida"),"")</f>
        <v/>
      </c>
      <c r="I31" s="212" t="s">
        <v>96</v>
      </c>
      <c r="J31" s="213"/>
      <c r="K31" s="174"/>
      <c r="L31" s="204" t="s">
        <v>97</v>
      </c>
      <c r="M31" s="204"/>
      <c r="N31" s="156"/>
      <c r="S31" s="157"/>
      <c r="T31" s="157"/>
      <c r="U31" s="157"/>
      <c r="V31" s="157"/>
      <c r="W31" s="157"/>
      <c r="X31" s="157"/>
      <c r="Y31" s="157"/>
      <c r="Z31" s="167" t="s">
        <v>98</v>
      </c>
      <c r="AA31" s="166"/>
      <c r="AB31" s="166"/>
      <c r="AC31" s="158"/>
      <c r="AD31" s="157"/>
      <c r="AE31" s="159"/>
      <c r="AF31" s="157"/>
      <c r="AG31" s="160"/>
    </row>
    <row r="32" spans="2:33" ht="24.75" customHeight="1">
      <c r="B32" s="47"/>
      <c r="C32" s="209" t="s">
        <v>98</v>
      </c>
      <c r="D32" s="210"/>
      <c r="E32" s="211"/>
      <c r="F32" s="74" t="s">
        <v>99</v>
      </c>
      <c r="G32" s="150"/>
      <c r="H32" s="199" t="str">
        <f>IF(AND($C$7="Contratado (ocupacional)",$G32&lt;&gt;""),IF(LEN(Cobertura!$D$87)&lt;10,"Responder","Ya respondida"),"")</f>
        <v/>
      </c>
      <c r="I32" s="205" t="s">
        <v>100</v>
      </c>
      <c r="J32" s="225"/>
      <c r="K32" s="227"/>
      <c r="L32" s="217" t="s">
        <v>101</v>
      </c>
      <c r="M32" s="218"/>
      <c r="N32" s="219"/>
      <c r="S32" s="157"/>
      <c r="T32" s="157"/>
      <c r="U32" s="157"/>
      <c r="V32" s="157"/>
      <c r="W32" s="157"/>
      <c r="X32" s="157"/>
      <c r="Y32" s="157"/>
      <c r="Z32" s="112" t="s">
        <v>102</v>
      </c>
      <c r="AA32" s="163" t="b">
        <f>AND($C$7="Contratado (ocupacional)",$D$33&lt;&gt;"",NOT(OR(Cobertura!K40="Si",Cobertura!K40="No")))</f>
        <v>0</v>
      </c>
      <c r="AB32" s="164" t="b">
        <f>AND($C$7="Contratado (ocupacional)",$D$33&lt;&gt;"")</f>
        <v>0</v>
      </c>
      <c r="AC32" s="158"/>
      <c r="AD32" s="157"/>
      <c r="AE32" s="159"/>
      <c r="AF32" s="157"/>
      <c r="AG32" s="160"/>
    </row>
    <row r="33" spans="1:96" ht="24.75" customHeight="1">
      <c r="B33" s="47"/>
      <c r="C33" s="74" t="s">
        <v>103</v>
      </c>
      <c r="D33" s="150"/>
      <c r="E33" s="196" t="str">
        <f>IF(AND($C$7="Contratado (ocupacional)",$D33&lt;&gt;""),IF(NOT(OR(Cobertura!K40="Si",Cobertura!K40="No")),"Responder","Ya respondida"),"")</f>
        <v/>
      </c>
      <c r="F33" s="74" t="s">
        <v>104</v>
      </c>
      <c r="G33" s="150"/>
      <c r="H33" s="201" t="str">
        <f>IF(AND($C$7="Contratado (ocupacional)",$G33&lt;&gt;""),IF(LEN(Cobertura!$D$87)&lt;10,"Responder","Ya respondida"),"")</f>
        <v/>
      </c>
      <c r="I33" s="207"/>
      <c r="J33" s="226"/>
      <c r="K33" s="228"/>
      <c r="L33" s="214" t="s">
        <v>105</v>
      </c>
      <c r="M33" s="215"/>
      <c r="N33" s="216"/>
      <c r="S33" s="157"/>
      <c r="T33" s="157"/>
      <c r="U33" s="157"/>
      <c r="V33" s="157"/>
      <c r="W33" s="157"/>
      <c r="X33" s="157"/>
      <c r="Y33" s="157"/>
      <c r="Z33" s="112" t="s">
        <v>106</v>
      </c>
      <c r="AA33" s="163" t="b">
        <f>AND($C$7="Contratado (ocupacional)",$D34&lt;&gt;"",NOT(OR(Cobertura!K43="Si",Cobertura!K43="No")))</f>
        <v>0</v>
      </c>
      <c r="AB33" s="164" t="b">
        <f>AND($C$7="Contratado (ocupacional)",$D34&lt;&gt;"")</f>
        <v>0</v>
      </c>
      <c r="AG33" s="160"/>
    </row>
    <row r="34" spans="1:96" ht="26.15" customHeight="1">
      <c r="B34" s="47"/>
      <c r="C34" s="74" t="s">
        <v>107</v>
      </c>
      <c r="D34" s="150"/>
      <c r="E34" s="196" t="str">
        <f>IF(AND($C$7="Contratado (ocupacional)",$D34&lt;&gt;""),IF(NOT(OR(Cobertura!K43="Si",Cobertura!K43="No")),"Responder","Ya respondida"),"")</f>
        <v/>
      </c>
      <c r="F34" s="74" t="s">
        <v>108</v>
      </c>
      <c r="G34" s="150"/>
      <c r="H34" s="198" t="str">
        <f>IF(AND($C$7="Contratado (ocupacional)",$G34&lt;&gt;""),IF(OR(NOT(OR(Cobertura!K94="Si",Cobertura!K94="No")),NOT(OR(Cobertura!K95="Si",Cobertura!K95="No"))),"Responder","Ya respondida"),"")</f>
        <v/>
      </c>
      <c r="I34" s="212" t="s">
        <v>109</v>
      </c>
      <c r="J34" s="213"/>
      <c r="K34" s="174"/>
      <c r="L34" s="220" t="s">
        <v>110</v>
      </c>
      <c r="M34" s="221"/>
      <c r="N34" s="222"/>
      <c r="S34" s="157"/>
      <c r="T34" s="157"/>
      <c r="U34" s="157"/>
      <c r="V34" s="157"/>
      <c r="W34" s="157"/>
      <c r="X34" s="157"/>
      <c r="Y34" s="157"/>
      <c r="Z34" s="74" t="s">
        <v>111</v>
      </c>
      <c r="AA34" s="150" t="b">
        <f>AND($C$7="Contratado (ocupacional)",$D35&lt;&gt;"",OR(NOT(OR(Cobertura!K46="Si",Cobertura!K46="No")),NOT(OR(Cobertura!K47="Si",Cobertura!K47="No"))))</f>
        <v>0</v>
      </c>
      <c r="AB34" s="164" t="b">
        <f>AND($C$7="Contratado (ocupacional)",$D35&lt;&gt;"")</f>
        <v>0</v>
      </c>
      <c r="AC34" s="158"/>
      <c r="AG34" s="160"/>
    </row>
    <row r="35" spans="1:96" ht="24.75" customHeight="1">
      <c r="B35" s="47"/>
      <c r="C35" s="74" t="s">
        <v>112</v>
      </c>
      <c r="D35" s="169"/>
      <c r="E35" s="196" t="str">
        <f>IF(AND($C$7="Contratado (ocupacional)",$D35&lt;&gt;""),IF(OR(NOT(OR(Cobertura!K46="Si",Cobertura!K46="No")),NOT(OR(Cobertura!K47="Si",Cobertura!K47="No"))),"Responder","Ya respondida"),"")</f>
        <v/>
      </c>
      <c r="F35" s="74" t="s">
        <v>113</v>
      </c>
      <c r="G35" s="186"/>
      <c r="H35" s="187"/>
      <c r="I35" s="212" t="s">
        <v>114</v>
      </c>
      <c r="J35" s="213"/>
      <c r="K35" s="174"/>
      <c r="L35" s="220"/>
      <c r="M35" s="221"/>
      <c r="N35" s="222"/>
      <c r="S35" s="157"/>
      <c r="T35" s="157"/>
      <c r="U35" s="157"/>
      <c r="V35" s="157"/>
      <c r="W35" s="157"/>
      <c r="X35" s="157"/>
      <c r="Y35" s="157"/>
      <c r="Z35" s="112" t="s">
        <v>115</v>
      </c>
      <c r="AA35" s="163" t="b">
        <f>AND($C$7="Contratado (ocupacional)",$D$38&lt;&gt;"",NOT(OR(Cobertura!K60="Si",Cobertura!K60="No")))</f>
        <v>0</v>
      </c>
      <c r="AB35" s="164" t="b">
        <f>AND($C$7="Contratado (ocupacional)",$D$38&lt;&gt;"")</f>
        <v>0</v>
      </c>
      <c r="AC35" s="158"/>
      <c r="AD35" s="157"/>
      <c r="AE35" s="159"/>
      <c r="AF35" s="157"/>
      <c r="AG35" s="160"/>
    </row>
    <row r="36" spans="1:96" ht="26.15" customHeight="1">
      <c r="B36" s="47"/>
      <c r="C36" s="75" t="s">
        <v>116</v>
      </c>
      <c r="D36" s="169"/>
      <c r="E36" s="196" t="str">
        <f>IF(AND($C$7="Contratado (ocupacional)",$D36&lt;&gt;""),IF(OR(NOT(OR(Cobertura!K50="Si",Cobertura!K50="No")),NOT(OR(Cobertura!K51="Si",Cobertura!K51="No")),NOT(OR(Cobertura!K52="Si",Cobertura!K52="No")),NOT(OR(Cobertura!K53="Si",Cobertura!K53="No"))),"Responder","Ya respondida"),"")</f>
        <v/>
      </c>
      <c r="F36" s="74" t="s">
        <v>117</v>
      </c>
      <c r="G36" s="169"/>
      <c r="H36" s="199" t="str">
        <f>IF(AND($C$7="Contratado (ocupacional)",$G36&lt;&gt;""),IF(OR(NOT(OR(Cobertura!K98="Si",Cobertura!K98="No")),NOT(OR(Cobertura!K99="Si",Cobertura!K99="No")),NOT(OR(Cobertura!K100="Si",Cobertura!K100="No")),NOT(OR(Cobertura!K101="Si",Cobertura!K101="No"))),"Responder","Ya respondida"),"")</f>
        <v/>
      </c>
      <c r="I36" s="212" t="s">
        <v>118</v>
      </c>
      <c r="J36" s="213"/>
      <c r="K36" s="174"/>
      <c r="L36" s="220"/>
      <c r="M36" s="221"/>
      <c r="N36" s="222"/>
      <c r="S36" s="157"/>
      <c r="T36" s="157"/>
      <c r="U36" s="157"/>
      <c r="V36" s="157"/>
      <c r="W36" s="157"/>
      <c r="X36" s="157"/>
      <c r="Y36" s="157"/>
      <c r="Z36" s="112" t="s">
        <v>119</v>
      </c>
      <c r="AA36" s="163" t="b">
        <f>AND($C$7="Contratado (ocupacional)",$D$39&lt;&gt;"",OR(NOT(OR(Cobertura!K63="Si",Cobertura!K63="No")),NOT(OR(Cobertura!K64="Si",Cobertura!K64="No"))))</f>
        <v>0</v>
      </c>
      <c r="AB36" s="164" t="b">
        <f>AND($C$7="Contratado (ocupacional)",$D$39&lt;&gt;"")</f>
        <v>0</v>
      </c>
      <c r="AC36" s="158"/>
      <c r="AD36" s="157"/>
      <c r="AE36" s="159"/>
      <c r="AF36" s="157"/>
      <c r="AG36" s="160"/>
    </row>
    <row r="37" spans="1:96" ht="26.15" customHeight="1">
      <c r="B37" s="47"/>
      <c r="C37" s="74" t="s">
        <v>120</v>
      </c>
      <c r="D37" s="169"/>
      <c r="E37" s="196" t="str">
        <f>IF(AND($C$7="Contratado (ocupacional)",$D37&lt;&gt;""),IF(OR(NOT(OR(Cobertura!K56="Si",Cobertura!K56="No")),NOT(OR(Cobertura!K57="Si",Cobertura!K57="No"))),"Responder","Ya respondida"),"")</f>
        <v/>
      </c>
      <c r="F37" s="74" t="s">
        <v>121</v>
      </c>
      <c r="G37" s="169"/>
      <c r="H37" s="198" t="str">
        <f>IF(AND($C$7="Contratado (ocupacional)",$G37&lt;&gt;""),IF(OR(NOT(OR(Cobertura!K104="Si",Cobertura!K104="No")),NOT(OR(Cobertura!K105="Si",Cobertura!K105="No"))),"Responder","Ya respondida"),"")</f>
        <v/>
      </c>
      <c r="I37" s="212" t="s">
        <v>529</v>
      </c>
      <c r="J37" s="213"/>
      <c r="K37" s="174"/>
      <c r="L37" s="80"/>
      <c r="M37" s="80"/>
      <c r="N37" s="81"/>
      <c r="S37" s="157"/>
      <c r="T37" s="157"/>
      <c r="U37" s="157"/>
      <c r="V37" s="157"/>
      <c r="W37" s="157"/>
      <c r="X37" s="157"/>
      <c r="Y37" s="157"/>
      <c r="Z37" s="75" t="s">
        <v>123</v>
      </c>
      <c r="AA37" s="153" t="b">
        <f>AND($C$7="Contratado (ocupacional)",$D36&lt;&gt;"",OR(NOT(OR(Cobertura!K50="Si",Cobertura!K50="No")),NOT(OR(Cobertura!K51="Si",Cobertura!K51="No")),NOT(OR(Cobertura!K52="Si",Cobertura!K52="No")),NOT(OR(Cobertura!K53="Si",Cobertura!K53="No"))))</f>
        <v>0</v>
      </c>
      <c r="AB37" s="164" t="b">
        <f>AND($C$7="Contratado (ocupacional)",$D$36&lt;&gt;"")</f>
        <v>0</v>
      </c>
      <c r="AC37" s="158"/>
      <c r="AD37" s="157"/>
      <c r="AE37" s="159"/>
      <c r="AF37" s="157"/>
      <c r="AG37" s="160"/>
    </row>
    <row r="38" spans="1:96" ht="24.75" customHeight="1">
      <c r="B38" s="47"/>
      <c r="C38" s="74" t="s">
        <v>124</v>
      </c>
      <c r="D38" s="150"/>
      <c r="E38" s="197" t="str">
        <f>IF(AND($C$7="Contratado (ocupacional)",$D38&lt;&gt;""),IF(NOT(OR(Cobertura!K60="Si",Cobertura!K60="No")),"Responder","Ya respondida"),"")</f>
        <v/>
      </c>
      <c r="F38" s="188" t="s">
        <v>125</v>
      </c>
      <c r="G38" s="189"/>
      <c r="H38" s="190"/>
      <c r="I38" s="212" t="s">
        <v>530</v>
      </c>
      <c r="J38" s="213"/>
      <c r="K38" s="155"/>
      <c r="L38" s="80"/>
      <c r="M38" s="80"/>
      <c r="N38" s="81"/>
      <c r="Z38" s="74" t="s">
        <v>126</v>
      </c>
      <c r="AA38" s="154" t="b">
        <f>AND($C$7="Contratado (ocupacional)",$D37&lt;&gt;"",OR(NOT(OR(Cobertura!K56="Si",Cobertura!K56="No")),NOT(OR(Cobertura!K57="Si",Cobertura!K57="No"))))</f>
        <v>0</v>
      </c>
      <c r="AB38" s="164" t="b">
        <f>AND($C$7="Contratado (ocupacional)",$D$37&lt;&gt;"")</f>
        <v>0</v>
      </c>
      <c r="AC38" s="26"/>
      <c r="AE38" s="11"/>
      <c r="AG38" s="41"/>
    </row>
    <row r="39" spans="1:96" ht="24.75" customHeight="1">
      <c r="B39" s="47"/>
      <c r="C39" s="74" t="s">
        <v>127</v>
      </c>
      <c r="D39" s="150"/>
      <c r="E39" s="197" t="str">
        <f>IF(AND($C$7="Contratado (ocupacional)",$D39&lt;&gt;""),IF(OR(NOT(OR(Cobertura!K63="Si",Cobertura!K63="No")),NOT(OR(Cobertura!K64="Si",Cobertura!K64="No"))),"Responder","Ya respondida"),"")</f>
        <v/>
      </c>
      <c r="F39" s="77" t="s">
        <v>125</v>
      </c>
      <c r="G39" s="298"/>
      <c r="H39" s="299"/>
      <c r="I39" s="212" t="s">
        <v>122</v>
      </c>
      <c r="J39" s="213"/>
      <c r="K39" s="155"/>
      <c r="L39" s="49"/>
      <c r="M39" s="49"/>
      <c r="N39" s="50"/>
      <c r="Z39" s="165" t="s">
        <v>52</v>
      </c>
      <c r="AA39" s="166"/>
      <c r="AB39" s="166"/>
      <c r="AC39" s="26"/>
      <c r="AE39" s="11"/>
      <c r="AG39" s="41"/>
    </row>
    <row r="40" spans="1:96" ht="24.75" customHeight="1">
      <c r="B40" s="47"/>
      <c r="C40" s="82"/>
      <c r="D40" s="82"/>
      <c r="E40" s="82"/>
      <c r="I40" s="79"/>
      <c r="J40" s="79"/>
      <c r="K40" s="79"/>
      <c r="L40" s="49"/>
      <c r="M40" s="49"/>
      <c r="N40" s="50"/>
      <c r="Z40" s="74" t="s">
        <v>128</v>
      </c>
      <c r="AA40" s="163" t="b">
        <f>AND($C$7="Contratado (ocupacional)",OR($G23&lt;&gt;"",$G24&lt;&gt;""),OR(NOT(OR(Cobertura!K69="Si",Cobertura!K69="No")),NOT(OR(Cobertura!K70="Si",Cobertura!K70="No")),NOT(OR(Cobertura!K71="Si",Cobertura!K71="No"))))</f>
        <v>0</v>
      </c>
      <c r="AB40" s="164" t="b">
        <f>AND($C$7="Contratado (ocupacional)",OR($G23&lt;&gt;"",G24&lt;&gt;""))</f>
        <v>0</v>
      </c>
      <c r="AC40" s="26"/>
      <c r="AE40" s="11"/>
      <c r="AG40" s="41"/>
    </row>
    <row r="41" spans="1:96" ht="18" customHeight="1">
      <c r="B41" s="47"/>
      <c r="C41" s="82"/>
      <c r="D41" s="82"/>
      <c r="E41" s="82"/>
      <c r="F41" s="49"/>
      <c r="G41" s="49"/>
      <c r="H41" s="49"/>
      <c r="I41" s="79"/>
      <c r="J41" s="79"/>
      <c r="K41" s="79"/>
      <c r="L41" s="49"/>
      <c r="M41" s="49"/>
      <c r="N41" s="50"/>
      <c r="Z41" s="116" t="s">
        <v>129</v>
      </c>
      <c r="AA41" s="163" t="b">
        <f>AND($C$7="Contratado (ocupacional)",$G25&lt;&gt;"",OR(NOT(OR(Cobertura!K74="Si",Cobertura!K74="No")),NOT(OR(Cobertura!K75="Si",Cobertura!K75="No"))))</f>
        <v>0</v>
      </c>
      <c r="AB41" s="164" t="b">
        <f>AND($C$7="Contratado (ocupacional)",$G25&lt;&gt;"")</f>
        <v>0</v>
      </c>
      <c r="AC41" s="26"/>
      <c r="AE41" s="11"/>
      <c r="AG41" s="41"/>
    </row>
    <row r="42" spans="1:96" ht="98.5" customHeight="1">
      <c r="B42" s="47"/>
      <c r="C42" s="295" t="str">
        <f>IF($AA$53,Z55,Z56)</f>
        <v xml:space="preserve">Ya respondiste las preguntas de la(s) batería(s) de en la hoja Cobertura. </v>
      </c>
      <c r="D42" s="296"/>
      <c r="E42" s="296"/>
      <c r="F42" s="296"/>
      <c r="G42" s="296"/>
      <c r="H42" s="296"/>
      <c r="I42" s="296"/>
      <c r="J42" s="296"/>
      <c r="K42" s="296"/>
      <c r="L42" s="296"/>
      <c r="M42" s="297"/>
      <c r="N42" s="50"/>
      <c r="Z42" s="112" t="s">
        <v>130</v>
      </c>
      <c r="AA42" s="163" t="b">
        <f>AND($C$7="Contratado (ocupacional)",$G26&lt;&gt;"",OR(NOT(OR(Cobertura!K78="Si",Cobertura!K78="No")),NOT(OR(Cobertura!K79="Si",Cobertura!K79="No"))))</f>
        <v>0</v>
      </c>
      <c r="AB42" s="164" t="b">
        <f>AND($C$7="Contratado (ocupacional)",$G26&lt;&gt;"")</f>
        <v>0</v>
      </c>
      <c r="AC42" s="26" t="s">
        <v>131</v>
      </c>
      <c r="AE42" s="11" t="s">
        <v>50</v>
      </c>
      <c r="AG42" s="41"/>
    </row>
    <row r="43" spans="1:96" s="25" customFormat="1" ht="14.5">
      <c r="A43" s="3"/>
      <c r="B43" s="47"/>
      <c r="C43" s="64"/>
      <c r="D43" s="64"/>
      <c r="E43" s="64"/>
      <c r="F43" s="64"/>
      <c r="G43" s="64"/>
      <c r="H43" s="64"/>
      <c r="I43" s="64"/>
      <c r="J43" s="64"/>
      <c r="K43" s="64"/>
      <c r="L43" s="64"/>
      <c r="M43" s="64"/>
      <c r="N43" s="50"/>
      <c r="P43" s="3"/>
      <c r="Q43" s="3"/>
      <c r="R43" s="3"/>
      <c r="S43" s="3"/>
      <c r="T43" s="3"/>
      <c r="U43" s="3"/>
      <c r="V43" s="3"/>
      <c r="W43" s="3"/>
      <c r="X43" s="3"/>
      <c r="Z43" s="112" t="s">
        <v>132</v>
      </c>
      <c r="AA43" s="163" t="b">
        <f>AND($C$7="Contratado (ocupacional)",$G27&lt;&gt;"",OR(NOT(OR(Cobertura!K82="Si",Cobertura!K82="No")),NOT(OR(Cobertura!K84="Si",Cobertura!K84="No"))))</f>
        <v>0</v>
      </c>
      <c r="AB43" s="164" t="b">
        <f>AND($C$7="Contratado (ocupacional)",$G27&lt;&gt;"")</f>
        <v>0</v>
      </c>
      <c r="AC43" s="26"/>
      <c r="AE43" s="11"/>
      <c r="AG43" s="41"/>
      <c r="CO43" s="26"/>
      <c r="CP43" s="26"/>
      <c r="CQ43" s="26"/>
      <c r="CR43" s="26"/>
    </row>
    <row r="44" spans="1:96" s="25" customFormat="1" ht="18.75" customHeight="1">
      <c r="A44" s="3"/>
      <c r="B44" s="47"/>
      <c r="C44" s="302" t="s">
        <v>133</v>
      </c>
      <c r="D44" s="302"/>
      <c r="E44" s="302"/>
      <c r="F44" s="302"/>
      <c r="G44" s="302"/>
      <c r="H44" s="302"/>
      <c r="I44" s="302"/>
      <c r="J44" s="302"/>
      <c r="K44" s="302"/>
      <c r="L44" s="302"/>
      <c r="M44" s="302"/>
      <c r="N44" s="303"/>
      <c r="P44" s="3"/>
      <c r="Q44" s="3"/>
      <c r="R44" s="3"/>
      <c r="S44" s="3"/>
      <c r="T44" s="3"/>
      <c r="U44" s="3"/>
      <c r="V44" s="3"/>
      <c r="W44" s="3"/>
      <c r="X44" s="3"/>
      <c r="Z44" s="112" t="s">
        <v>134</v>
      </c>
      <c r="AA44" s="163" t="b">
        <f>AND($C$7="Contratado (ocupacional)",$G29&lt;&gt;"",OR(NOT(OR(Cobertura!K90="Si",Cobertura!K90="No")),NOT(OR(Cobertura!K91="Si",Cobertura!K91="No"))))</f>
        <v>0</v>
      </c>
      <c r="AB44" s="153" t="b">
        <f>AND($C$7="Contratado (ocupacional)",$G29&lt;&gt;"")</f>
        <v>0</v>
      </c>
      <c r="AC44" s="26"/>
      <c r="AE44" s="11"/>
      <c r="AG44" s="41"/>
      <c r="CO44" s="26"/>
      <c r="CP44" s="26"/>
      <c r="CQ44" s="26"/>
      <c r="CR44" s="26"/>
    </row>
    <row r="45" spans="1:96" s="25" customFormat="1" ht="18.75" customHeight="1">
      <c r="A45" s="3"/>
      <c r="B45" s="47"/>
      <c r="C45" s="302" t="s">
        <v>135</v>
      </c>
      <c r="D45" s="302"/>
      <c r="E45" s="179"/>
      <c r="F45" s="302" t="s">
        <v>136</v>
      </c>
      <c r="G45" s="302"/>
      <c r="H45" s="179"/>
      <c r="I45" s="302" t="s">
        <v>137</v>
      </c>
      <c r="J45" s="302"/>
      <c r="K45" s="302"/>
      <c r="L45" s="302"/>
      <c r="M45" s="302"/>
      <c r="N45" s="303"/>
      <c r="P45" s="3"/>
      <c r="Q45" s="3"/>
      <c r="R45" s="3"/>
      <c r="S45" s="3"/>
      <c r="T45" s="3"/>
      <c r="U45" s="3"/>
      <c r="V45" s="3"/>
      <c r="W45" s="3"/>
      <c r="X45" s="3"/>
      <c r="Z45" s="112" t="s">
        <v>138</v>
      </c>
      <c r="AA45" s="163" t="b">
        <f>AND($C$7="Contratado (ocupacional)",G28&lt;&gt;"",LEN(Cobertura!$D$87)&lt;10)</f>
        <v>0</v>
      </c>
      <c r="AB45" s="164" t="b">
        <f>AND($C$7="Contratado (ocupacional)",G28&lt;&gt;"")</f>
        <v>0</v>
      </c>
      <c r="AC45" s="26"/>
      <c r="AE45" s="11"/>
      <c r="AG45" s="41"/>
      <c r="CO45" s="26"/>
      <c r="CP45" s="26"/>
      <c r="CQ45" s="26"/>
      <c r="CR45" s="26"/>
    </row>
    <row r="46" spans="1:96" s="25" customFormat="1" ht="18.75" customHeight="1">
      <c r="A46" s="3"/>
      <c r="B46" s="47"/>
      <c r="C46" s="74" t="s">
        <v>139</v>
      </c>
      <c r="D46" s="91"/>
      <c r="E46" s="183"/>
      <c r="F46" s="74" t="s">
        <v>140</v>
      </c>
      <c r="G46" s="91"/>
      <c r="H46" s="183"/>
      <c r="I46" s="204" t="s">
        <v>141</v>
      </c>
      <c r="J46" s="204"/>
      <c r="K46" s="92"/>
      <c r="L46" s="305" t="s">
        <v>142</v>
      </c>
      <c r="M46" s="306"/>
      <c r="N46" s="307"/>
      <c r="P46" s="3"/>
      <c r="Q46" s="3"/>
      <c r="R46" s="3"/>
      <c r="S46" s="3"/>
      <c r="T46" s="3"/>
      <c r="U46" s="3"/>
      <c r="V46" s="3"/>
      <c r="W46" s="3"/>
      <c r="X46" s="3"/>
      <c r="Z46" s="74" t="s">
        <v>482</v>
      </c>
      <c r="AA46" s="163" t="b">
        <f>AND($C$7="Contratado (ocupacional)",G30&lt;&gt;"",LEN(Cobertura!$D$87)&lt;10)</f>
        <v>0</v>
      </c>
      <c r="AB46" s="164" t="b">
        <f>AND($C$7="Contratado (ocupacional)",G30&lt;&gt;"")</f>
        <v>0</v>
      </c>
      <c r="AC46" s="26"/>
      <c r="AE46" s="11"/>
      <c r="AG46" s="41"/>
      <c r="CO46" s="26"/>
      <c r="CP46" s="26"/>
      <c r="CQ46" s="26"/>
      <c r="CR46" s="26"/>
    </row>
    <row r="47" spans="1:96" s="25" customFormat="1" ht="18.75" customHeight="1">
      <c r="A47" s="3"/>
      <c r="B47" s="47"/>
      <c r="C47" s="74" t="s">
        <v>144</v>
      </c>
      <c r="D47" s="91"/>
      <c r="E47" s="183"/>
      <c r="F47" s="111" t="s">
        <v>145</v>
      </c>
      <c r="G47" s="93"/>
      <c r="H47" s="183"/>
      <c r="I47" s="212" t="s">
        <v>146</v>
      </c>
      <c r="J47" s="213"/>
      <c r="K47" s="93"/>
      <c r="L47" s="308"/>
      <c r="M47" s="309"/>
      <c r="N47" s="310"/>
      <c r="P47" s="3"/>
      <c r="Q47" s="3"/>
      <c r="R47" s="3"/>
      <c r="S47" s="3"/>
      <c r="T47" s="3"/>
      <c r="U47" s="3"/>
      <c r="V47" s="3"/>
      <c r="W47" s="3"/>
      <c r="X47" s="3"/>
      <c r="Z47" s="74" t="s">
        <v>483</v>
      </c>
      <c r="AA47" s="163" t="b">
        <f>AND($C$7="Contratado (ocupacional)",G31&lt;&gt;"",LEN(Cobertura!$D$87)&lt;10)</f>
        <v>0</v>
      </c>
      <c r="AB47" s="164" t="b">
        <f t="shared" ref="AB47:AB49" si="0">AND($C$7="Contratado (ocupacional)",G31&lt;&gt;"")</f>
        <v>0</v>
      </c>
      <c r="AC47" s="158"/>
      <c r="AE47" s="11"/>
      <c r="AG47" s="41"/>
      <c r="CO47" s="26"/>
      <c r="CP47" s="26"/>
      <c r="CQ47" s="26"/>
      <c r="CR47" s="26"/>
    </row>
    <row r="48" spans="1:96" s="25" customFormat="1" ht="18.75" customHeight="1">
      <c r="A48" s="3"/>
      <c r="B48" s="47"/>
      <c r="C48" s="74" t="s">
        <v>148</v>
      </c>
      <c r="D48" s="91"/>
      <c r="E48" s="183"/>
      <c r="F48" s="74" t="s">
        <v>149</v>
      </c>
      <c r="G48" s="91"/>
      <c r="H48" s="183"/>
      <c r="I48" s="212" t="s">
        <v>150</v>
      </c>
      <c r="J48" s="213"/>
      <c r="K48" s="92"/>
      <c r="L48" s="308"/>
      <c r="M48" s="309"/>
      <c r="N48" s="310"/>
      <c r="P48" s="3"/>
      <c r="Q48" s="3"/>
      <c r="R48" s="3"/>
      <c r="S48" s="3"/>
      <c r="T48" s="3"/>
      <c r="U48" s="3"/>
      <c r="V48" s="3"/>
      <c r="W48" s="3"/>
      <c r="X48" s="3"/>
      <c r="Z48" s="74" t="s">
        <v>484</v>
      </c>
      <c r="AA48" s="163" t="b">
        <f>AND($C$7="Contratado (ocupacional)",G32&lt;&gt;"",LEN(Cobertura!$D$87)&lt;10)</f>
        <v>0</v>
      </c>
      <c r="AB48" s="164" t="b">
        <f t="shared" si="0"/>
        <v>0</v>
      </c>
      <c r="AC48" s="158"/>
      <c r="AE48" s="11"/>
      <c r="AG48" s="41"/>
      <c r="CO48" s="26"/>
      <c r="CP48" s="26"/>
      <c r="CQ48" s="26"/>
      <c r="CR48" s="26"/>
    </row>
    <row r="49" spans="1:96" s="25" customFormat="1" ht="18.75" customHeight="1">
      <c r="A49" s="3"/>
      <c r="B49" s="47"/>
      <c r="C49" s="74" t="s">
        <v>152</v>
      </c>
      <c r="D49" s="91"/>
      <c r="E49" s="183"/>
      <c r="F49" s="83"/>
      <c r="G49" s="83"/>
      <c r="H49" s="183"/>
      <c r="I49" s="204" t="s">
        <v>153</v>
      </c>
      <c r="J49" s="204"/>
      <c r="K49" s="92"/>
      <c r="L49" s="311"/>
      <c r="M49" s="312"/>
      <c r="N49" s="313"/>
      <c r="P49" s="3"/>
      <c r="Q49" s="3"/>
      <c r="R49" s="3"/>
      <c r="S49" s="3"/>
      <c r="T49" s="3"/>
      <c r="U49" s="3"/>
      <c r="V49" s="3"/>
      <c r="W49" s="3"/>
      <c r="X49" s="3"/>
      <c r="Z49" s="74" t="s">
        <v>485</v>
      </c>
      <c r="AA49" s="163" t="b">
        <f>AND($C$7="Contratado (ocupacional)",G33&lt;&gt;"",LEN(Cobertura!$D$87)&lt;10)</f>
        <v>0</v>
      </c>
      <c r="AB49" s="164" t="b">
        <f t="shared" si="0"/>
        <v>0</v>
      </c>
      <c r="AC49" s="158"/>
      <c r="AE49" s="11"/>
      <c r="AG49" s="41"/>
      <c r="CO49" s="26"/>
      <c r="CP49" s="26"/>
      <c r="CQ49" s="26"/>
      <c r="CR49" s="26"/>
    </row>
    <row r="50" spans="1:96" s="25" customFormat="1" ht="18.75" customHeight="1">
      <c r="A50" s="3"/>
      <c r="B50" s="47"/>
      <c r="C50" s="74" t="s">
        <v>154</v>
      </c>
      <c r="D50" s="91"/>
      <c r="E50" s="183"/>
      <c r="F50" s="85"/>
      <c r="G50" s="85"/>
      <c r="H50" s="85"/>
      <c r="I50" s="83"/>
      <c r="J50" s="83"/>
      <c r="K50" s="83"/>
      <c r="L50" s="94"/>
      <c r="M50" s="94"/>
      <c r="N50" s="95"/>
      <c r="P50" s="3"/>
      <c r="Q50" s="3"/>
      <c r="R50" s="3"/>
      <c r="S50" s="3"/>
      <c r="T50" s="3"/>
      <c r="U50" s="3"/>
      <c r="V50" s="3"/>
      <c r="W50" s="3"/>
      <c r="X50" s="3"/>
      <c r="Z50" s="112" t="s">
        <v>143</v>
      </c>
      <c r="AA50" s="163" t="b">
        <f>AND($C$7="Contratado (ocupacional)",$G34&lt;&gt;"",OR(NOT(OR(Cobertura!K94="Si",Cobertura!K94="No")),NOT(OR(Cobertura!K95="Si",Cobertura!K95="No"))))</f>
        <v>0</v>
      </c>
      <c r="AB50" s="164" t="b">
        <f>AND($C$7="Contratado (ocupacional)",$G34&lt;&gt;"")</f>
        <v>0</v>
      </c>
      <c r="AC50" s="158"/>
      <c r="AE50" s="11"/>
      <c r="AG50" s="41"/>
      <c r="CO50" s="26"/>
      <c r="CP50" s="26"/>
      <c r="CQ50" s="26"/>
      <c r="CR50" s="26"/>
    </row>
    <row r="51" spans="1:96" s="25" customFormat="1" ht="14.5">
      <c r="A51" s="3"/>
      <c r="B51" s="47"/>
      <c r="C51" s="85"/>
      <c r="D51" s="85"/>
      <c r="E51" s="85"/>
      <c r="F51" s="85"/>
      <c r="G51" s="85"/>
      <c r="H51" s="85"/>
      <c r="I51" s="304"/>
      <c r="J51" s="304"/>
      <c r="K51" s="304"/>
      <c r="L51" s="94"/>
      <c r="M51" s="94"/>
      <c r="N51" s="95"/>
      <c r="P51" s="3"/>
      <c r="Q51" s="3"/>
      <c r="R51" s="3"/>
      <c r="S51" s="3"/>
      <c r="T51" s="3"/>
      <c r="U51" s="3"/>
      <c r="V51" s="3"/>
      <c r="W51" s="3"/>
      <c r="X51" s="3"/>
      <c r="Z51" s="74" t="s">
        <v>147</v>
      </c>
      <c r="AA51" s="153" t="b">
        <f>AND($C$7="Contratado (ocupacional)",$G36&lt;&gt;"",OR(NOT(OR(Cobertura!K98="Si",Cobertura!K98="No")),NOT(OR(Cobertura!K99="Si",Cobertura!K99="No")),NOT(OR(Cobertura!K100="Si",Cobertura!K100="No")),NOT(OR(Cobertura!K101="Si",Cobertura!K101="No"))))</f>
        <v>0</v>
      </c>
      <c r="AB51" s="164" t="b">
        <f>AND($C$7="Contratado (ocupacional)",$G36&lt;&gt;"")</f>
        <v>0</v>
      </c>
      <c r="AC51" s="158"/>
      <c r="AG51" s="41"/>
      <c r="CO51" s="26"/>
      <c r="CP51" s="26"/>
      <c r="CQ51" s="26"/>
      <c r="CR51" s="26"/>
    </row>
    <row r="52" spans="1:96" s="25" customFormat="1" ht="15.75" customHeight="1">
      <c r="A52" s="3"/>
      <c r="B52" s="47"/>
      <c r="C52" s="96" t="s">
        <v>156</v>
      </c>
      <c r="D52" s="292"/>
      <c r="E52" s="293"/>
      <c r="F52" s="293"/>
      <c r="G52" s="293"/>
      <c r="H52" s="294"/>
      <c r="I52" s="97"/>
      <c r="J52" s="85"/>
      <c r="K52" s="98"/>
      <c r="L52" s="72"/>
      <c r="M52" s="72"/>
      <c r="N52" s="99"/>
      <c r="P52" s="3"/>
      <c r="Q52" s="3"/>
      <c r="R52" s="3"/>
      <c r="S52" s="3"/>
      <c r="T52" s="3"/>
      <c r="U52" s="3"/>
      <c r="V52" s="3"/>
      <c r="W52" s="3"/>
      <c r="X52" s="3"/>
      <c r="Z52" s="74" t="s">
        <v>151</v>
      </c>
      <c r="AA52" s="154" t="b">
        <f>AND($C$7="Contratado (ocupacional)",$G37&lt;&gt;"",OR(NOT(OR(Cobertura!K104="Si",Cobertura!K104="No")),NOT(OR(Cobertura!K105="Si",Cobertura!K105="No"))))</f>
        <v>0</v>
      </c>
      <c r="AB52" s="164" t="b">
        <f>AND($C$7="Contratado (ocupacional)",$G37&lt;&gt;"")</f>
        <v>0</v>
      </c>
      <c r="AC52" s="158"/>
      <c r="AG52" s="41"/>
      <c r="CO52" s="26"/>
      <c r="CP52" s="26"/>
      <c r="CQ52" s="26"/>
      <c r="CR52" s="26"/>
    </row>
    <row r="53" spans="1:96" s="25" customFormat="1" ht="15.75" customHeight="1">
      <c r="A53" s="3"/>
      <c r="B53" s="47"/>
      <c r="C53" s="100"/>
      <c r="D53" s="79"/>
      <c r="E53" s="79"/>
      <c r="F53" s="79"/>
      <c r="G53" s="101"/>
      <c r="H53" s="101"/>
      <c r="I53" s="101"/>
      <c r="J53" s="101"/>
      <c r="K53" s="102"/>
      <c r="L53" s="72"/>
      <c r="M53" s="72"/>
      <c r="N53" s="99"/>
      <c r="P53" s="3"/>
      <c r="Q53" s="3"/>
      <c r="R53" s="3"/>
      <c r="S53" s="3"/>
      <c r="T53" s="3"/>
      <c r="U53" s="3"/>
      <c r="V53" s="3"/>
      <c r="W53" s="3"/>
      <c r="X53" s="3"/>
      <c r="AA53" s="195" t="b">
        <f>OR(AA25:AA52)</f>
        <v>0</v>
      </c>
      <c r="AB53" s="195" t="b">
        <f>OR(AB25:AB52)</f>
        <v>0</v>
      </c>
      <c r="AC53" s="158"/>
      <c r="AG53" s="41"/>
      <c r="CO53" s="26"/>
      <c r="CP53" s="26"/>
      <c r="CQ53" s="26"/>
      <c r="CR53" s="26"/>
    </row>
    <row r="54" spans="1:96" s="25" customFormat="1" ht="19.5" customHeight="1">
      <c r="A54" s="3"/>
      <c r="B54" s="47"/>
      <c r="C54" s="300" t="s">
        <v>157</v>
      </c>
      <c r="D54" s="300"/>
      <c r="E54" s="300"/>
      <c r="F54" s="300"/>
      <c r="G54" s="300"/>
      <c r="H54" s="300"/>
      <c r="I54" s="300"/>
      <c r="J54" s="300"/>
      <c r="K54" s="300"/>
      <c r="L54" s="300"/>
      <c r="M54" s="300"/>
      <c r="N54" s="301"/>
      <c r="P54" s="3"/>
      <c r="Q54" s="3"/>
      <c r="R54" s="3"/>
      <c r="S54" s="3"/>
      <c r="T54" s="3"/>
      <c r="U54" s="3"/>
      <c r="V54" s="3"/>
      <c r="W54" s="3"/>
      <c r="X54" s="3"/>
      <c r="Z54" s="162"/>
      <c r="AA54" s="3" t="s">
        <v>481</v>
      </c>
      <c r="AB54" s="178" t="s">
        <v>155</v>
      </c>
      <c r="AC54" s="158"/>
      <c r="AG54" s="41"/>
      <c r="CO54" s="26"/>
      <c r="CP54" s="26"/>
      <c r="CQ54" s="26"/>
      <c r="CR54" s="26"/>
    </row>
    <row r="55" spans="1:96" s="25" customFormat="1" ht="51.75" customHeight="1">
      <c r="A55" s="3"/>
      <c r="B55" s="47"/>
      <c r="C55" s="270" t="s">
        <v>158</v>
      </c>
      <c r="D55" s="271"/>
      <c r="E55" s="272"/>
      <c r="F55" s="270" t="s">
        <v>159</v>
      </c>
      <c r="G55" s="271"/>
      <c r="H55" s="271"/>
      <c r="I55" s="272"/>
      <c r="J55" s="103" t="s">
        <v>160</v>
      </c>
      <c r="K55" s="104" t="s">
        <v>161</v>
      </c>
      <c r="L55" s="104" t="s">
        <v>162</v>
      </c>
      <c r="M55" s="103" t="s">
        <v>163</v>
      </c>
      <c r="N55" s="105" t="s">
        <v>164</v>
      </c>
      <c r="P55" s="3"/>
      <c r="Q55" s="3"/>
      <c r="R55" s="3"/>
      <c r="S55" s="3"/>
      <c r="T55" s="3"/>
      <c r="U55" s="3"/>
      <c r="V55" s="3"/>
      <c r="W55" s="3"/>
      <c r="X55" s="3"/>
      <c r="Z55" s="162" t="str">
        <f>"Responde las preguntas de la(s) batería(s) de "&amp;IF(AA25,Z25,"")&amp;IF(AA26,Z26,"")&amp;IF(AA27,Z27,"")&amp;IF(AA28,Z28,"")&amp;IF(AA29,Z29,"")&amp;IF(AA30,Z30,"")&amp;IF(AA31,Z31,"")&amp;IF(AA32,Z32,"")&amp;IF(AA33,Z33,"")&amp;IF(AA34,Z34,"")&amp;IF(AA35,Z35,"")&amp;IF(AA36,Z36,"")&amp;IF(AA37,Z37,"")&amp;IF(AA38,Z38,"")&amp;IF(AA40,Z40,"")&amp;IF(AA41,Z41,"")&amp;IF(AA42,Z42,"")&amp;IF(AA43,Z43,"")&amp;IF(AA44,Z44,"")&amp;IF(AA45,Z45,"")&amp;IF(AA46,Z46,"")&amp;IF(AA47,Z47,"")&amp;IF(AA47,Z47,"")&amp;IF(AA48,Z48,"")&amp;IF(AA49,Z49,"")&amp;IF(AA50,Z50,"")&amp;IF(AA51,Z51,"")&amp;IF(AA52,Z52,"")&amp;"en la hoja Cobertura. 
"&amp;UPPER("Se rechazarán las solicitudes que no tengan todas las respuestas
Debes estar en conocimiento que el artículo 43 de la Ley N°12.084, sanciona hasta con pena de presidio en grado medio a quienes entregan datos falsos a su Institución Previsional.")</f>
        <v>Responde las preguntas de la(s) batería(s) de en la hoja Cobertura. 
SE RECHAZARÁN LAS SOLICITUDES QUE NO TENGAN TODAS LAS RESPUESTAS
DEBES ESTAR EN CONOCIMIENTO QUE EL ARTÍCULO 43 DE LA LEY N°12.084, SANCIONA HASTA CON PENA DE PRESIDIO EN GRADO MEDIO A QUIENES ENTREGAN DATOS FALSOS A SU INSTITUCIÓN PREVISIONAL.</v>
      </c>
      <c r="AA55" s="3"/>
      <c r="AB55" s="3"/>
      <c r="AC55" s="158"/>
      <c r="AG55" s="41"/>
      <c r="CO55" s="26"/>
      <c r="CP55" s="26"/>
      <c r="CQ55" s="26"/>
      <c r="CR55" s="26"/>
    </row>
    <row r="56" spans="1:96" s="25" customFormat="1" ht="15.75" customHeight="1">
      <c r="A56" s="3"/>
      <c r="B56" s="47"/>
      <c r="C56" s="180"/>
      <c r="D56" s="181"/>
      <c r="E56" s="182"/>
      <c r="F56" s="245"/>
      <c r="G56" s="246"/>
      <c r="H56" s="246"/>
      <c r="I56" s="247"/>
      <c r="J56" s="106"/>
      <c r="K56" s="106"/>
      <c r="L56" s="106"/>
      <c r="M56" s="107"/>
      <c r="N56" s="108"/>
      <c r="P56" s="3"/>
      <c r="Q56" s="3"/>
      <c r="R56" s="3"/>
      <c r="S56" s="3"/>
      <c r="T56" s="3"/>
      <c r="U56" s="3"/>
      <c r="V56" s="3"/>
      <c r="W56" s="3"/>
      <c r="X56" s="3"/>
      <c r="Z56" s="162" t="str">
        <f>"Ya respondiste las preguntas de la(s) batería(s) de "&amp;IF(AB25,Z25,"")&amp;IF(AB26,Z26,"")&amp;IF(AB27,Z27,"")&amp;IF(AB28,Z28,"")&amp;IF(AB29,Z29,"")&amp;IF(AB30,Z30,"")&amp;IF(AB31,Z31,"")&amp;IF(AB32,Z32,"")&amp;IF(AB33,Z33,"")&amp;IF(AB34,Z34,"")&amp;IF(AB35,Z35,"")&amp;IF(AB36,Z36,"")&amp;IF(AB37,Z37,"")&amp;IF(AB38,Z38,"")&amp;IF(AB40,Z40,"")&amp;IF(AB41,Z41,"")&amp;IF(AB42,Z42,"")&amp;IF(AB43,Z43,"")&amp;IF(AB44,Z44,"")&amp;IF(AB45,Z45,"")&amp;IF(AB46,Z46,"")&amp;IF(AB47,Z47,"")&amp;IF(AB48,Z48,"")&amp;IF(AB49,Z49,"")&amp;IF(AB50,Z50,"")&amp;IF(AB51,Z51,"")&amp;IF(AB52,Z52,"")&amp;"en la hoja Cobertura. "</f>
        <v xml:space="preserve">Ya respondiste las preguntas de la(s) batería(s) de en la hoja Cobertura. </v>
      </c>
      <c r="AA56" s="3"/>
      <c r="AB56" s="3"/>
      <c r="AC56" s="158"/>
      <c r="AG56" s="41"/>
      <c r="CO56" s="26"/>
      <c r="CP56" s="26"/>
      <c r="CQ56" s="26"/>
      <c r="CR56" s="26"/>
    </row>
    <row r="57" spans="1:96" s="25" customFormat="1" ht="15.75" customHeight="1">
      <c r="A57" s="3"/>
      <c r="B57" s="47"/>
      <c r="C57" s="180"/>
      <c r="D57" s="181"/>
      <c r="E57" s="182"/>
      <c r="F57" s="245"/>
      <c r="G57" s="246"/>
      <c r="H57" s="246"/>
      <c r="I57" s="247"/>
      <c r="J57" s="106"/>
      <c r="K57" s="106"/>
      <c r="L57" s="106"/>
      <c r="M57" s="107"/>
      <c r="N57" s="108"/>
      <c r="P57" s="3"/>
      <c r="Q57" s="3"/>
      <c r="R57" s="3"/>
      <c r="S57" s="3"/>
      <c r="T57" s="3"/>
      <c r="U57" s="3"/>
      <c r="V57" s="3"/>
      <c r="W57" s="3"/>
      <c r="X57" s="3"/>
      <c r="Z57" s="162"/>
      <c r="AA57" s="3"/>
      <c r="AB57" s="3"/>
      <c r="AC57" s="158"/>
      <c r="AG57" s="41"/>
      <c r="CO57" s="26"/>
      <c r="CP57" s="26"/>
      <c r="CQ57" s="26"/>
      <c r="CR57" s="26"/>
    </row>
    <row r="58" spans="1:96" ht="15.75" customHeight="1">
      <c r="A58" s="1"/>
      <c r="B58" s="47"/>
      <c r="C58" s="180"/>
      <c r="D58" s="181"/>
      <c r="E58" s="182"/>
      <c r="F58" s="245"/>
      <c r="G58" s="246"/>
      <c r="H58" s="246"/>
      <c r="I58" s="247"/>
      <c r="J58" s="106"/>
      <c r="K58" s="106"/>
      <c r="L58" s="106"/>
      <c r="M58" s="107"/>
      <c r="N58" s="108"/>
      <c r="AC58" s="158"/>
      <c r="AG58" s="41"/>
      <c r="BX58" s="26"/>
      <c r="BY58" s="26"/>
      <c r="BZ58" s="26"/>
      <c r="CA58" s="26"/>
      <c r="CB58" s="26"/>
      <c r="CC58" s="26"/>
      <c r="CD58" s="26"/>
      <c r="CE58" s="26"/>
      <c r="CF58" s="26"/>
      <c r="CG58" s="26"/>
      <c r="CH58" s="26"/>
      <c r="CI58" s="26"/>
      <c r="CJ58" s="26"/>
      <c r="CK58" s="26"/>
      <c r="CL58" s="26"/>
      <c r="CM58" s="26"/>
      <c r="CN58" s="26"/>
    </row>
    <row r="59" spans="1:96" s="25" customFormat="1" ht="15.75" customHeight="1">
      <c r="A59" s="3"/>
      <c r="B59" s="47"/>
      <c r="C59" s="180"/>
      <c r="D59" s="181"/>
      <c r="E59" s="182"/>
      <c r="F59" s="245"/>
      <c r="G59" s="246"/>
      <c r="H59" s="246"/>
      <c r="I59" s="247"/>
      <c r="J59" s="106"/>
      <c r="K59" s="106"/>
      <c r="L59" s="106"/>
      <c r="M59" s="107"/>
      <c r="N59" s="108"/>
      <c r="P59" s="3"/>
      <c r="Q59" s="3"/>
      <c r="R59" s="3"/>
      <c r="S59" s="3"/>
      <c r="T59" s="3"/>
      <c r="U59" s="3"/>
      <c r="V59" s="3"/>
      <c r="W59" s="3"/>
      <c r="X59" s="3"/>
      <c r="AC59" s="158"/>
      <c r="AG59" s="41"/>
      <c r="CO59" s="26"/>
      <c r="CP59" s="26"/>
      <c r="CQ59" s="26"/>
      <c r="CR59" s="26"/>
    </row>
    <row r="60" spans="1:96" s="25" customFormat="1" ht="15.75" customHeight="1">
      <c r="A60" s="3"/>
      <c r="B60" s="47"/>
      <c r="C60" s="180"/>
      <c r="D60" s="181"/>
      <c r="E60" s="182"/>
      <c r="F60" s="245"/>
      <c r="G60" s="246"/>
      <c r="H60" s="246"/>
      <c r="I60" s="247"/>
      <c r="J60" s="106"/>
      <c r="K60" s="106"/>
      <c r="L60" s="106"/>
      <c r="M60" s="107"/>
      <c r="N60" s="108"/>
      <c r="P60" s="3"/>
      <c r="Q60" s="3"/>
      <c r="R60" s="3"/>
      <c r="S60" s="3"/>
      <c r="T60" s="3"/>
      <c r="U60" s="3"/>
      <c r="V60" s="3"/>
      <c r="W60" s="3"/>
      <c r="X60" s="3"/>
      <c r="AC60" s="158"/>
      <c r="AG60" s="41"/>
      <c r="CO60" s="26"/>
      <c r="CP60" s="26"/>
      <c r="CQ60" s="26"/>
      <c r="CR60" s="26"/>
    </row>
    <row r="61" spans="1:96" s="25" customFormat="1" ht="15.75" customHeight="1">
      <c r="A61" s="3"/>
      <c r="B61" s="47"/>
      <c r="C61" s="180"/>
      <c r="D61" s="181"/>
      <c r="E61" s="182"/>
      <c r="F61" s="245"/>
      <c r="G61" s="246"/>
      <c r="H61" s="246"/>
      <c r="I61" s="247"/>
      <c r="J61" s="106"/>
      <c r="K61" s="106"/>
      <c r="L61" s="106"/>
      <c r="M61" s="107"/>
      <c r="N61" s="108"/>
      <c r="P61" s="3"/>
      <c r="Q61" s="3"/>
      <c r="R61" s="3"/>
      <c r="S61" s="3"/>
      <c r="T61" s="3"/>
      <c r="U61" s="3"/>
      <c r="V61" s="3"/>
      <c r="W61" s="3"/>
      <c r="X61" s="3"/>
      <c r="AC61" s="158"/>
      <c r="AG61" s="41"/>
      <c r="CO61" s="26"/>
      <c r="CP61" s="26"/>
      <c r="CQ61" s="26"/>
      <c r="CR61" s="26"/>
    </row>
    <row r="62" spans="1:96" s="25" customFormat="1" ht="15.75" customHeight="1">
      <c r="A62" s="3"/>
      <c r="B62" s="109"/>
      <c r="C62" s="180"/>
      <c r="D62" s="181"/>
      <c r="E62" s="182"/>
      <c r="F62" s="245"/>
      <c r="G62" s="246"/>
      <c r="H62" s="246"/>
      <c r="I62" s="247"/>
      <c r="J62" s="106"/>
      <c r="K62" s="106"/>
      <c r="L62" s="106"/>
      <c r="M62" s="107"/>
      <c r="N62" s="108"/>
      <c r="O62" s="26"/>
      <c r="P62" s="1"/>
      <c r="Q62" s="1"/>
      <c r="R62" s="1"/>
      <c r="S62" s="1"/>
      <c r="T62" s="1"/>
      <c r="U62" s="1"/>
      <c r="V62" s="1"/>
      <c r="W62" s="1"/>
      <c r="X62" s="1"/>
      <c r="AC62" s="158"/>
      <c r="AG62" s="41"/>
      <c r="CO62" s="26"/>
      <c r="CP62" s="26"/>
      <c r="CQ62" s="26"/>
      <c r="CR62" s="26"/>
    </row>
    <row r="63" spans="1:96" s="25" customFormat="1" ht="15.75" customHeight="1">
      <c r="A63" s="3"/>
      <c r="B63" s="47"/>
      <c r="C63" s="180"/>
      <c r="D63" s="181"/>
      <c r="E63" s="182"/>
      <c r="F63" s="245"/>
      <c r="G63" s="246"/>
      <c r="H63" s="246"/>
      <c r="I63" s="247"/>
      <c r="J63" s="106"/>
      <c r="K63" s="106"/>
      <c r="L63" s="106"/>
      <c r="M63" s="107"/>
      <c r="N63" s="108"/>
      <c r="P63" s="3"/>
      <c r="Q63" s="3"/>
      <c r="R63" s="3"/>
      <c r="S63" s="3"/>
      <c r="T63" s="3"/>
      <c r="U63" s="3"/>
      <c r="V63" s="3"/>
      <c r="W63" s="3"/>
      <c r="X63" s="3"/>
      <c r="AC63" s="158"/>
      <c r="AG63" s="41"/>
      <c r="CO63" s="26"/>
      <c r="CP63" s="26"/>
      <c r="CQ63" s="26"/>
      <c r="CR63" s="26"/>
    </row>
    <row r="64" spans="1:96" s="25" customFormat="1" ht="15.75" customHeight="1">
      <c r="A64" s="3"/>
      <c r="B64" s="47"/>
      <c r="C64" s="180"/>
      <c r="D64" s="181"/>
      <c r="E64" s="182"/>
      <c r="F64" s="245"/>
      <c r="G64" s="246"/>
      <c r="H64" s="246"/>
      <c r="I64" s="247"/>
      <c r="J64" s="106"/>
      <c r="K64" s="106"/>
      <c r="L64" s="106"/>
      <c r="M64" s="107"/>
      <c r="N64" s="108"/>
      <c r="P64" s="3"/>
      <c r="Q64" s="3"/>
      <c r="R64" s="3"/>
      <c r="S64" s="3"/>
      <c r="T64" s="3"/>
      <c r="U64" s="3"/>
      <c r="V64" s="3"/>
      <c r="W64" s="3"/>
      <c r="X64" s="3"/>
      <c r="AC64" s="158"/>
      <c r="AG64" s="41"/>
      <c r="CO64" s="26"/>
      <c r="CP64" s="26"/>
      <c r="CQ64" s="26"/>
      <c r="CR64" s="26"/>
    </row>
    <row r="65" spans="1:96" s="25" customFormat="1" ht="15" customHeight="1">
      <c r="A65" s="3"/>
      <c r="B65" s="47"/>
      <c r="C65" s="180"/>
      <c r="D65" s="181"/>
      <c r="E65" s="182"/>
      <c r="F65" s="245"/>
      <c r="G65" s="246"/>
      <c r="H65" s="246"/>
      <c r="I65" s="247"/>
      <c r="J65" s="106"/>
      <c r="K65" s="106"/>
      <c r="L65" s="106"/>
      <c r="M65" s="107"/>
      <c r="N65" s="108"/>
      <c r="P65" s="3"/>
      <c r="Q65" s="3"/>
      <c r="R65" s="3"/>
      <c r="S65" s="3"/>
      <c r="T65" s="3"/>
      <c r="U65" s="3"/>
      <c r="V65" s="3"/>
      <c r="W65" s="3"/>
      <c r="X65" s="3"/>
      <c r="AC65" s="158"/>
      <c r="AG65" s="41"/>
      <c r="CO65" s="26"/>
      <c r="CP65" s="26"/>
      <c r="CQ65" s="26"/>
      <c r="CR65" s="26"/>
    </row>
    <row r="66" spans="1:96" s="25" customFormat="1" ht="42" customHeight="1">
      <c r="A66" s="3"/>
      <c r="B66" s="47"/>
      <c r="C66" s="268" t="s">
        <v>165</v>
      </c>
      <c r="D66" s="268"/>
      <c r="E66" s="268"/>
      <c r="F66" s="268"/>
      <c r="G66" s="268"/>
      <c r="H66" s="268"/>
      <c r="I66" s="268"/>
      <c r="J66" s="268"/>
      <c r="K66" s="268"/>
      <c r="L66" s="268"/>
      <c r="M66" s="268"/>
      <c r="N66" s="50"/>
      <c r="P66" s="3"/>
      <c r="Q66" s="3"/>
      <c r="R66" s="3"/>
      <c r="S66" s="3"/>
      <c r="T66" s="3"/>
      <c r="U66" s="3"/>
      <c r="V66" s="3"/>
      <c r="W66" s="3"/>
      <c r="X66" s="3"/>
      <c r="AC66" s="158"/>
      <c r="AG66" s="41"/>
      <c r="CO66" s="26"/>
      <c r="CP66" s="26"/>
      <c r="CQ66" s="26"/>
      <c r="CR66" s="26"/>
    </row>
    <row r="67" spans="1:96" s="25" customFormat="1" ht="19.5" customHeight="1">
      <c r="A67" s="3"/>
      <c r="B67" s="47"/>
      <c r="C67" s="269"/>
      <c r="D67" s="269"/>
      <c r="E67" s="269"/>
      <c r="F67" s="269"/>
      <c r="G67" s="269"/>
      <c r="H67" s="269"/>
      <c r="I67" s="269"/>
      <c r="J67" s="269"/>
      <c r="K67" s="269"/>
      <c r="L67" s="269"/>
      <c r="M67" s="269"/>
      <c r="N67" s="50"/>
      <c r="P67" s="3"/>
      <c r="Q67" s="3"/>
      <c r="R67" s="3"/>
      <c r="S67" s="3"/>
      <c r="T67" s="3"/>
      <c r="U67" s="3"/>
      <c r="V67" s="3"/>
      <c r="W67" s="3"/>
      <c r="X67" s="3"/>
      <c r="AC67" s="158"/>
      <c r="AG67" s="41"/>
      <c r="CO67" s="26"/>
      <c r="CP67" s="26"/>
      <c r="CQ67" s="26"/>
      <c r="CR67" s="26"/>
    </row>
    <row r="68" spans="1:96" s="25" customFormat="1" ht="15.75" customHeight="1">
      <c r="A68" s="3"/>
      <c r="B68" s="47"/>
      <c r="C68" s="269"/>
      <c r="D68" s="269"/>
      <c r="E68" s="269"/>
      <c r="F68" s="269"/>
      <c r="G68" s="269"/>
      <c r="H68" s="269"/>
      <c r="I68" s="269"/>
      <c r="J68" s="269"/>
      <c r="K68" s="269"/>
      <c r="L68" s="269"/>
      <c r="M68" s="269"/>
      <c r="N68" s="50"/>
      <c r="P68" s="3"/>
      <c r="Q68" s="3"/>
      <c r="R68" s="3"/>
      <c r="S68" s="3"/>
      <c r="T68" s="3"/>
      <c r="U68" s="3"/>
      <c r="V68" s="3"/>
      <c r="W68" s="3"/>
      <c r="X68" s="3"/>
      <c r="AC68" s="158"/>
      <c r="AG68" s="41"/>
      <c r="CO68" s="26"/>
      <c r="CP68" s="26"/>
      <c r="CQ68" s="26"/>
      <c r="CR68" s="26"/>
    </row>
    <row r="69" spans="1:96" s="25" customFormat="1" ht="7.5" customHeight="1" thickBot="1">
      <c r="A69" s="3"/>
      <c r="B69" s="2"/>
      <c r="C69" s="5"/>
      <c r="D69" s="5"/>
      <c r="E69" s="5"/>
      <c r="F69" s="5"/>
      <c r="G69" s="5"/>
      <c r="H69" s="5"/>
      <c r="I69" s="5"/>
      <c r="J69" s="5"/>
      <c r="K69" s="5"/>
      <c r="L69" s="5"/>
      <c r="M69" s="5"/>
      <c r="N69" s="4"/>
      <c r="P69" s="3"/>
      <c r="Q69" s="3"/>
      <c r="R69" s="3"/>
      <c r="S69" s="3"/>
      <c r="T69" s="3"/>
      <c r="U69" s="3"/>
      <c r="V69" s="3"/>
      <c r="W69" s="3"/>
      <c r="X69" s="3"/>
      <c r="Z69" s="175"/>
      <c r="AA69" s="157"/>
      <c r="AB69" s="157"/>
      <c r="AC69" s="158"/>
      <c r="AG69" s="41"/>
      <c r="CO69" s="26"/>
      <c r="CP69" s="26"/>
      <c r="CQ69" s="26"/>
      <c r="CR69" s="26"/>
    </row>
    <row r="70" spans="1:96" s="25" customFormat="1" ht="15" customHeight="1">
      <c r="A70" s="3"/>
      <c r="B70" s="32"/>
      <c r="C70" s="23"/>
      <c r="D70" s="23"/>
      <c r="E70" s="23"/>
      <c r="F70" s="23"/>
      <c r="G70" s="23"/>
      <c r="H70" s="23"/>
      <c r="I70" s="23"/>
      <c r="J70" s="1"/>
      <c r="K70" s="1"/>
      <c r="L70" s="1"/>
      <c r="M70" s="1"/>
      <c r="N70" s="3"/>
      <c r="P70" s="3"/>
      <c r="Q70" s="3"/>
      <c r="R70" s="3"/>
      <c r="S70" s="3"/>
      <c r="T70" s="3"/>
      <c r="U70" s="3"/>
      <c r="V70" s="3"/>
      <c r="W70" s="3"/>
      <c r="X70" s="3"/>
      <c r="Z70" s="175"/>
      <c r="AA70" s="157"/>
      <c r="AB70" s="157"/>
      <c r="AC70" s="158"/>
      <c r="AG70" s="41"/>
      <c r="CO70" s="26"/>
      <c r="CP70" s="26"/>
      <c r="CQ70" s="26"/>
      <c r="CR70" s="26"/>
    </row>
    <row r="71" spans="1:96" s="25" customFormat="1" ht="15" customHeight="1">
      <c r="A71" s="3"/>
      <c r="B71" s="32"/>
      <c r="C71" s="7"/>
      <c r="D71" s="23"/>
      <c r="E71" s="23"/>
      <c r="F71" s="23"/>
      <c r="G71" s="23"/>
      <c r="H71" s="23"/>
      <c r="I71" s="23"/>
      <c r="J71" s="1"/>
      <c r="K71" s="1"/>
      <c r="L71" s="1"/>
      <c r="M71" s="1"/>
      <c r="N71" s="3"/>
      <c r="P71" s="3"/>
      <c r="Q71" s="3"/>
      <c r="R71" s="3"/>
      <c r="S71" s="3"/>
      <c r="T71" s="3"/>
      <c r="U71" s="3"/>
      <c r="V71" s="3"/>
      <c r="W71" s="3"/>
      <c r="X71" s="3"/>
      <c r="Z71" s="175"/>
      <c r="AA71" s="157"/>
      <c r="AB71" s="157"/>
      <c r="AC71" s="26" t="s">
        <v>167</v>
      </c>
      <c r="AG71" s="41"/>
      <c r="CO71" s="26"/>
      <c r="CP71" s="26"/>
      <c r="CQ71" s="26"/>
      <c r="CR71" s="26"/>
    </row>
    <row r="72" spans="1:96" s="25" customFormat="1" ht="15" customHeight="1">
      <c r="A72" s="3"/>
      <c r="B72" s="32"/>
      <c r="C72" s="1"/>
      <c r="D72" s="1"/>
      <c r="E72" s="1"/>
      <c r="F72" s="6"/>
      <c r="G72" s="1"/>
      <c r="H72" s="1"/>
      <c r="I72" s="1"/>
      <c r="J72" s="1"/>
      <c r="K72" s="1"/>
      <c r="L72" s="1"/>
      <c r="M72" s="1"/>
      <c r="N72" s="3"/>
      <c r="P72" s="3"/>
      <c r="Q72" s="3"/>
      <c r="R72" s="3"/>
      <c r="S72" s="3"/>
      <c r="T72" s="3"/>
      <c r="U72" s="3"/>
      <c r="V72" s="3"/>
      <c r="W72" s="3"/>
      <c r="X72" s="3"/>
      <c r="Z72" s="175"/>
      <c r="AA72" s="157"/>
      <c r="AB72" s="157"/>
      <c r="AC72" s="26" t="s">
        <v>169</v>
      </c>
      <c r="AG72" s="41"/>
      <c r="CO72" s="26"/>
      <c r="CP72" s="26"/>
      <c r="CQ72" s="26"/>
      <c r="CR72" s="26"/>
    </row>
    <row r="73" spans="1:96" s="25" customFormat="1" ht="15" customHeight="1">
      <c r="A73" s="3"/>
      <c r="B73" s="32"/>
      <c r="C73" s="1"/>
      <c r="D73" s="1"/>
      <c r="E73" s="1"/>
      <c r="F73" s="1"/>
      <c r="G73" s="1"/>
      <c r="H73" s="1"/>
      <c r="I73" s="1"/>
      <c r="J73" s="1"/>
      <c r="K73" s="1"/>
      <c r="L73" s="1"/>
      <c r="M73" s="1"/>
      <c r="N73" s="3"/>
      <c r="P73" s="3"/>
      <c r="Q73" s="3"/>
      <c r="R73" s="3"/>
      <c r="S73" s="3"/>
      <c r="T73" s="3"/>
      <c r="U73" s="3"/>
      <c r="V73" s="3"/>
      <c r="W73" s="3"/>
      <c r="X73" s="3"/>
      <c r="Z73" s="176"/>
      <c r="AA73" s="177"/>
      <c r="AB73" s="177"/>
      <c r="AC73" s="26" t="s">
        <v>171</v>
      </c>
      <c r="AG73" s="41"/>
      <c r="CO73" s="26"/>
      <c r="CP73" s="26"/>
      <c r="CQ73" s="26"/>
      <c r="CR73" s="26"/>
    </row>
    <row r="74" spans="1:96" s="25" customFormat="1" ht="15" customHeight="1">
      <c r="A74" s="3"/>
      <c r="B74" s="32"/>
      <c r="C74" s="23"/>
      <c r="D74" s="23"/>
      <c r="E74" s="23"/>
      <c r="F74" s="23"/>
      <c r="G74" s="23"/>
      <c r="H74" s="23"/>
      <c r="I74" s="23"/>
      <c r="J74" s="1"/>
      <c r="K74" s="1"/>
      <c r="L74" s="1"/>
      <c r="M74" s="1"/>
      <c r="N74" s="3"/>
      <c r="P74" s="3"/>
      <c r="Q74" s="3"/>
      <c r="R74" s="3"/>
      <c r="S74" s="3"/>
      <c r="T74" s="3"/>
      <c r="U74" s="3"/>
      <c r="V74" s="3"/>
      <c r="W74" s="3"/>
      <c r="X74" s="3"/>
      <c r="Z74" s="176"/>
      <c r="AA74" s="177"/>
      <c r="AB74" s="177"/>
      <c r="AC74" s="26" t="s">
        <v>173</v>
      </c>
      <c r="AG74" s="41"/>
      <c r="CO74" s="26"/>
      <c r="CP74" s="26"/>
      <c r="CQ74" s="26"/>
      <c r="CR74" s="26"/>
    </row>
    <row r="75" spans="1:96" s="25" customFormat="1" ht="15" customHeight="1">
      <c r="A75" s="3"/>
      <c r="B75" s="32"/>
      <c r="C75" s="1"/>
      <c r="D75" s="1"/>
      <c r="E75" s="1"/>
      <c r="F75" s="1"/>
      <c r="G75" s="1"/>
      <c r="H75" s="1"/>
      <c r="I75" s="1"/>
      <c r="J75" s="1"/>
      <c r="K75" s="1"/>
      <c r="L75" s="1"/>
      <c r="M75" s="1"/>
      <c r="N75" s="3"/>
      <c r="P75" s="3"/>
      <c r="Q75" s="3"/>
      <c r="R75" s="3"/>
      <c r="S75" s="3"/>
      <c r="T75" s="3"/>
      <c r="U75" s="3"/>
      <c r="V75" s="3"/>
      <c r="W75" s="3"/>
      <c r="X75" s="3"/>
      <c r="Z75" s="37" t="s">
        <v>166</v>
      </c>
      <c r="AA75" s="13">
        <v>39300301</v>
      </c>
      <c r="AB75" s="13"/>
      <c r="AC75" s="26" t="s">
        <v>175</v>
      </c>
      <c r="AG75" s="41"/>
      <c r="CO75" s="26"/>
      <c r="CP75" s="26"/>
      <c r="CQ75" s="26"/>
      <c r="CR75" s="26"/>
    </row>
    <row r="76" spans="1:96" s="25" customFormat="1" ht="15" customHeight="1">
      <c r="A76" s="3"/>
      <c r="B76" s="32"/>
      <c r="C76" s="1"/>
      <c r="D76" s="1"/>
      <c r="E76" s="1"/>
      <c r="F76" s="1"/>
      <c r="G76" s="1"/>
      <c r="H76" s="1"/>
      <c r="I76" s="1"/>
      <c r="J76" s="1"/>
      <c r="K76" s="1"/>
      <c r="L76" s="1"/>
      <c r="M76" s="1"/>
      <c r="N76" s="3"/>
      <c r="P76" s="3"/>
      <c r="Q76" s="3"/>
      <c r="R76" s="3"/>
      <c r="S76" s="3"/>
      <c r="T76" s="3"/>
      <c r="U76" s="3"/>
      <c r="V76" s="3"/>
      <c r="W76" s="3"/>
      <c r="X76" s="3"/>
      <c r="Z76" s="37" t="s">
        <v>168</v>
      </c>
      <c r="AA76" s="13">
        <v>39400301</v>
      </c>
      <c r="AB76" s="13"/>
      <c r="AC76" s="26" t="s">
        <v>177</v>
      </c>
      <c r="AG76" s="41"/>
      <c r="CO76" s="26"/>
      <c r="CP76" s="26"/>
      <c r="CQ76" s="26"/>
      <c r="CR76" s="26"/>
    </row>
    <row r="77" spans="1:96" s="25" customFormat="1" ht="15" customHeight="1">
      <c r="A77" s="3"/>
      <c r="B77" s="32"/>
      <c r="C77" s="1"/>
      <c r="D77" s="1"/>
      <c r="E77" s="1"/>
      <c r="F77" s="1"/>
      <c r="G77" s="1"/>
      <c r="H77" s="1"/>
      <c r="I77" s="1"/>
      <c r="J77" s="1"/>
      <c r="K77" s="1"/>
      <c r="L77" s="1"/>
      <c r="M77" s="1"/>
      <c r="N77" s="3"/>
      <c r="P77" s="3"/>
      <c r="Q77" s="3"/>
      <c r="R77" s="3"/>
      <c r="S77" s="3"/>
      <c r="T77" s="3"/>
      <c r="U77" s="3"/>
      <c r="V77" s="3"/>
      <c r="W77" s="3"/>
      <c r="X77" s="3"/>
      <c r="Z77" s="37" t="s">
        <v>170</v>
      </c>
      <c r="AA77" s="13">
        <v>39430108</v>
      </c>
      <c r="AB77" s="13"/>
      <c r="AC77" s="26" t="s">
        <v>179</v>
      </c>
      <c r="AG77" s="41"/>
      <c r="CO77" s="26"/>
      <c r="CP77" s="26"/>
      <c r="CQ77" s="26"/>
      <c r="CR77" s="26"/>
    </row>
    <row r="78" spans="1:96" s="25" customFormat="1" ht="50.25" customHeight="1">
      <c r="A78" s="3"/>
      <c r="B78" s="32"/>
      <c r="C78" s="1"/>
      <c r="D78" s="1"/>
      <c r="E78" s="1"/>
      <c r="F78" s="1"/>
      <c r="G78" s="1"/>
      <c r="H78" s="1"/>
      <c r="I78" s="1"/>
      <c r="J78" s="1"/>
      <c r="K78" s="1"/>
      <c r="L78" s="1"/>
      <c r="M78" s="1"/>
      <c r="N78" s="3"/>
      <c r="P78" s="3"/>
      <c r="Q78" s="3"/>
      <c r="R78" s="3"/>
      <c r="S78" s="3"/>
      <c r="T78" s="3"/>
      <c r="U78" s="3"/>
      <c r="V78" s="3"/>
      <c r="W78" s="3"/>
      <c r="X78" s="3"/>
      <c r="Z78" s="37" t="s">
        <v>172</v>
      </c>
      <c r="AA78" s="13">
        <v>39510708</v>
      </c>
      <c r="AB78" s="13"/>
      <c r="AC78" s="26" t="s">
        <v>181</v>
      </c>
      <c r="AG78" s="41"/>
      <c r="CO78" s="26"/>
      <c r="CP78" s="26"/>
      <c r="CQ78" s="26"/>
      <c r="CR78" s="26"/>
    </row>
    <row r="79" spans="1:96" s="25" customFormat="1" ht="15" customHeight="1">
      <c r="A79" s="3"/>
      <c r="B79" s="3"/>
      <c r="C79" s="15"/>
      <c r="D79" s="1"/>
      <c r="E79" s="1"/>
      <c r="F79" s="16"/>
      <c r="G79" s="1"/>
      <c r="H79" s="1"/>
      <c r="I79" s="1"/>
      <c r="J79" s="1"/>
      <c r="K79" s="1"/>
      <c r="L79" s="1"/>
      <c r="M79" s="1"/>
      <c r="N79" s="3"/>
      <c r="P79" s="3"/>
      <c r="Q79" s="3"/>
      <c r="R79" s="3"/>
      <c r="S79" s="3"/>
      <c r="T79" s="3"/>
      <c r="U79" s="3"/>
      <c r="V79" s="3"/>
      <c r="W79" s="3"/>
      <c r="X79" s="3"/>
      <c r="Z79" s="37" t="s">
        <v>174</v>
      </c>
      <c r="AA79" s="13">
        <v>39560301</v>
      </c>
      <c r="AB79" s="13"/>
      <c r="AC79" s="26" t="s">
        <v>183</v>
      </c>
      <c r="AG79" s="41"/>
      <c r="CO79" s="26"/>
      <c r="CP79" s="26"/>
      <c r="CQ79" s="26"/>
      <c r="CR79" s="26"/>
    </row>
    <row r="80" spans="1:96" s="25" customFormat="1" ht="15" customHeight="1">
      <c r="A80" s="3"/>
      <c r="B80" s="3"/>
      <c r="C80" s="15"/>
      <c r="D80" s="1"/>
      <c r="E80" s="1"/>
      <c r="F80" s="16"/>
      <c r="G80" s="1"/>
      <c r="H80" s="1"/>
      <c r="I80" s="1"/>
      <c r="J80" s="1"/>
      <c r="K80" s="1"/>
      <c r="L80" s="1"/>
      <c r="M80" s="1"/>
      <c r="N80" s="3"/>
      <c r="P80" s="3"/>
      <c r="Q80" s="3"/>
      <c r="R80" s="3"/>
      <c r="S80" s="3"/>
      <c r="T80" s="3"/>
      <c r="U80" s="3"/>
      <c r="V80" s="3"/>
      <c r="W80" s="3"/>
      <c r="X80" s="3"/>
      <c r="Z80" s="37" t="s">
        <v>176</v>
      </c>
      <c r="AA80" s="13">
        <v>39710808</v>
      </c>
      <c r="AB80" s="13"/>
      <c r="AC80" s="26" t="s">
        <v>185</v>
      </c>
      <c r="AG80" s="41"/>
      <c r="CO80" s="26"/>
      <c r="CP80" s="26"/>
      <c r="CQ80" s="26"/>
      <c r="CR80" s="26"/>
    </row>
    <row r="81" spans="1:96" s="25" customFormat="1" ht="15" customHeight="1">
      <c r="A81" s="3"/>
      <c r="B81" s="3"/>
      <c r="C81" s="15"/>
      <c r="D81" s="1"/>
      <c r="E81" s="1"/>
      <c r="F81" s="16"/>
      <c r="G81" s="1"/>
      <c r="H81" s="1"/>
      <c r="I81" s="1"/>
      <c r="J81" s="1"/>
      <c r="K81" s="1"/>
      <c r="L81" s="1"/>
      <c r="M81" s="1"/>
      <c r="N81" s="3"/>
      <c r="P81" s="3"/>
      <c r="Q81" s="3"/>
      <c r="R81" s="3"/>
      <c r="S81" s="3"/>
      <c r="T81" s="3"/>
      <c r="U81" s="3"/>
      <c r="V81" s="3"/>
      <c r="W81" s="3"/>
      <c r="X81" s="3"/>
      <c r="Z81" s="37" t="s">
        <v>178</v>
      </c>
      <c r="AA81" s="13">
        <v>39760301</v>
      </c>
      <c r="AB81" s="13"/>
      <c r="AC81" s="26" t="s">
        <v>187</v>
      </c>
      <c r="AG81" s="41"/>
      <c r="CO81" s="26"/>
      <c r="CP81" s="26"/>
      <c r="CQ81" s="26"/>
      <c r="CR81" s="26"/>
    </row>
    <row r="82" spans="1:96" s="25" customFormat="1" ht="15" customHeight="1">
      <c r="A82" s="3"/>
      <c r="B82" s="3"/>
      <c r="C82" s="15"/>
      <c r="D82" s="1"/>
      <c r="E82" s="1"/>
      <c r="F82" s="16"/>
      <c r="G82" s="1"/>
      <c r="H82" s="1"/>
      <c r="I82" s="1"/>
      <c r="J82" s="1"/>
      <c r="K82" s="1"/>
      <c r="L82" s="1"/>
      <c r="M82" s="1"/>
      <c r="N82" s="3"/>
      <c r="P82" s="3"/>
      <c r="Q82" s="3"/>
      <c r="R82" s="3"/>
      <c r="S82" s="3"/>
      <c r="T82" s="3"/>
      <c r="U82" s="3"/>
      <c r="V82" s="3"/>
      <c r="W82" s="3"/>
      <c r="X82" s="3"/>
      <c r="Z82" s="37" t="s">
        <v>180</v>
      </c>
      <c r="AA82" s="13">
        <v>39780301</v>
      </c>
      <c r="AB82" s="13"/>
      <c r="AC82" s="26" t="s">
        <v>189</v>
      </c>
      <c r="AG82" s="41"/>
      <c r="CO82" s="26"/>
      <c r="CP82" s="26"/>
      <c r="CQ82" s="26"/>
      <c r="CR82" s="26"/>
    </row>
    <row r="83" spans="1:96" s="25" customFormat="1" ht="15" customHeight="1">
      <c r="A83" s="3"/>
      <c r="B83" s="3"/>
      <c r="C83" s="15"/>
      <c r="D83" s="1"/>
      <c r="E83" s="1"/>
      <c r="F83" s="16"/>
      <c r="G83" s="1"/>
      <c r="H83" s="1"/>
      <c r="I83" s="1"/>
      <c r="J83" s="1"/>
      <c r="K83" s="1"/>
      <c r="L83" s="1"/>
      <c r="M83" s="1"/>
      <c r="N83" s="3"/>
      <c r="P83" s="3"/>
      <c r="Q83" s="3"/>
      <c r="R83" s="3"/>
      <c r="S83" s="3"/>
      <c r="T83" s="3"/>
      <c r="U83" s="3"/>
      <c r="V83" s="3"/>
      <c r="W83" s="3"/>
      <c r="X83" s="3"/>
      <c r="Z83" s="37" t="s">
        <v>182</v>
      </c>
      <c r="AA83" s="13">
        <v>39810301</v>
      </c>
      <c r="AB83" s="13"/>
      <c r="AC83" s="26" t="s">
        <v>190</v>
      </c>
      <c r="AG83" s="41"/>
      <c r="CO83" s="26"/>
      <c r="CP83" s="26"/>
      <c r="CQ83" s="26"/>
      <c r="CR83" s="26"/>
    </row>
    <row r="84" spans="1:96" s="25" customFormat="1" ht="15" customHeight="1">
      <c r="A84" s="3"/>
      <c r="B84" s="3"/>
      <c r="C84" s="15"/>
      <c r="D84" s="3"/>
      <c r="E84" s="3"/>
      <c r="F84" s="16"/>
      <c r="G84" s="3"/>
      <c r="H84" s="3"/>
      <c r="I84" s="3"/>
      <c r="J84" s="3"/>
      <c r="K84" s="3"/>
      <c r="L84" s="3"/>
      <c r="M84" s="3"/>
      <c r="N84" s="3"/>
      <c r="P84" s="3"/>
      <c r="Q84" s="3"/>
      <c r="R84" s="3"/>
      <c r="S84" s="3"/>
      <c r="T84" s="3"/>
      <c r="U84" s="3"/>
      <c r="V84" s="3"/>
      <c r="W84" s="3"/>
      <c r="X84" s="3"/>
      <c r="Z84" s="37" t="s">
        <v>184</v>
      </c>
      <c r="AA84" s="13">
        <v>39830301</v>
      </c>
      <c r="AB84" s="13"/>
      <c r="AC84" s="26" t="s">
        <v>191</v>
      </c>
      <c r="AG84" s="41"/>
      <c r="CO84" s="26"/>
      <c r="CP84" s="26"/>
      <c r="CQ84" s="26"/>
      <c r="CR84" s="26"/>
    </row>
    <row r="85" spans="1:96" s="25" customFormat="1" ht="15" customHeight="1">
      <c r="A85" s="3"/>
      <c r="B85" s="3"/>
      <c r="C85" s="15"/>
      <c r="D85" s="3"/>
      <c r="E85" s="3"/>
      <c r="F85" s="16"/>
      <c r="G85" s="3"/>
      <c r="H85" s="3"/>
      <c r="I85" s="3"/>
      <c r="J85" s="3"/>
      <c r="K85" s="3"/>
      <c r="L85" s="3"/>
      <c r="M85" s="3"/>
      <c r="N85" s="3"/>
      <c r="P85" s="3"/>
      <c r="Q85" s="3"/>
      <c r="R85" s="3"/>
      <c r="S85" s="3"/>
      <c r="T85" s="3"/>
      <c r="U85" s="3"/>
      <c r="V85" s="3"/>
      <c r="W85" s="3"/>
      <c r="X85" s="3"/>
      <c r="Z85" s="37" t="s">
        <v>186</v>
      </c>
      <c r="AA85" s="13">
        <v>39450108</v>
      </c>
      <c r="AB85" s="13"/>
      <c r="AC85" s="26" t="s">
        <v>192</v>
      </c>
      <c r="AG85" s="41"/>
      <c r="CO85" s="26"/>
      <c r="CP85" s="26"/>
      <c r="CQ85" s="26"/>
      <c r="CR85" s="26"/>
    </row>
    <row r="86" spans="1:96" s="25" customFormat="1" ht="15" customHeight="1">
      <c r="A86" s="3"/>
      <c r="B86" s="3"/>
      <c r="C86" s="15"/>
      <c r="D86" s="3"/>
      <c r="E86" s="3"/>
      <c r="F86" s="16"/>
      <c r="G86" s="3"/>
      <c r="H86" s="3"/>
      <c r="I86" s="3"/>
      <c r="J86" s="3"/>
      <c r="K86" s="3"/>
      <c r="L86" s="3"/>
      <c r="M86" s="3"/>
      <c r="N86" s="3"/>
      <c r="P86" s="3"/>
      <c r="Q86" s="3"/>
      <c r="R86" s="3"/>
      <c r="S86" s="3"/>
      <c r="T86" s="3"/>
      <c r="U86" s="3"/>
      <c r="V86" s="3"/>
      <c r="W86" s="3"/>
      <c r="X86" s="3"/>
      <c r="Z86" s="12" t="s">
        <v>188</v>
      </c>
      <c r="AA86" s="14"/>
      <c r="AB86" s="14"/>
      <c r="AC86" s="26" t="s">
        <v>193</v>
      </c>
      <c r="AG86" s="41"/>
      <c r="CO86" s="26"/>
      <c r="CP86" s="26"/>
      <c r="CQ86" s="26"/>
      <c r="CR86" s="26"/>
    </row>
    <row r="87" spans="1:96" s="25" customFormat="1" ht="15" customHeight="1">
      <c r="A87" s="3"/>
      <c r="B87" s="3"/>
      <c r="C87" s="15"/>
      <c r="D87" s="3"/>
      <c r="E87" s="3"/>
      <c r="F87" s="16"/>
      <c r="G87" s="3"/>
      <c r="H87" s="3"/>
      <c r="I87" s="3"/>
      <c r="J87" s="3"/>
      <c r="K87" s="3"/>
      <c r="L87" s="3"/>
      <c r="M87" s="3"/>
      <c r="N87" s="3"/>
      <c r="P87" s="3"/>
      <c r="Q87" s="3"/>
      <c r="R87" s="3"/>
      <c r="S87" s="3"/>
      <c r="T87" s="3"/>
      <c r="U87" s="3"/>
      <c r="V87" s="3"/>
      <c r="W87" s="3"/>
      <c r="X87" s="3"/>
      <c r="AC87" s="26" t="s">
        <v>194</v>
      </c>
      <c r="AG87" s="41"/>
      <c r="CO87" s="26"/>
      <c r="CP87" s="26"/>
      <c r="CQ87" s="26"/>
      <c r="CR87" s="26"/>
    </row>
    <row r="88" spans="1:96" s="25" customFormat="1" ht="15" customHeight="1">
      <c r="A88" s="3"/>
      <c r="B88" s="3"/>
      <c r="C88" s="15"/>
      <c r="D88" s="3"/>
      <c r="E88" s="3"/>
      <c r="F88" s="16"/>
      <c r="G88" s="3"/>
      <c r="H88" s="3"/>
      <c r="I88" s="3"/>
      <c r="J88" s="3"/>
      <c r="K88" s="3"/>
      <c r="L88" s="3"/>
      <c r="M88" s="3"/>
      <c r="N88" s="3"/>
      <c r="P88" s="3"/>
      <c r="Q88" s="3"/>
      <c r="R88" s="3"/>
      <c r="S88" s="3"/>
      <c r="T88" s="3"/>
      <c r="U88" s="3"/>
      <c r="V88" s="3"/>
      <c r="W88" s="3"/>
      <c r="X88" s="3"/>
      <c r="AC88" s="26" t="s">
        <v>195</v>
      </c>
      <c r="AG88" s="41"/>
      <c r="CO88" s="26"/>
      <c r="CP88" s="26"/>
      <c r="CQ88" s="26"/>
      <c r="CR88" s="26"/>
    </row>
    <row r="89" spans="1:96" s="25" customFormat="1" ht="15" customHeight="1">
      <c r="A89" s="3"/>
      <c r="B89" s="3"/>
      <c r="C89" s="15"/>
      <c r="D89" s="3"/>
      <c r="E89" s="3"/>
      <c r="F89" s="16"/>
      <c r="G89" s="3"/>
      <c r="H89" s="3"/>
      <c r="I89" s="3"/>
      <c r="J89" s="3"/>
      <c r="K89" s="3"/>
      <c r="L89" s="3"/>
      <c r="M89" s="3"/>
      <c r="N89" s="3"/>
      <c r="P89" s="3"/>
      <c r="Q89" s="3"/>
      <c r="R89" s="3"/>
      <c r="S89" s="3"/>
      <c r="T89" s="3"/>
      <c r="U89" s="3"/>
      <c r="V89" s="3"/>
      <c r="W89" s="3"/>
      <c r="X89" s="3"/>
      <c r="AC89" s="26" t="s">
        <v>196</v>
      </c>
      <c r="AG89" s="41"/>
      <c r="CO89" s="26"/>
      <c r="CP89" s="26"/>
      <c r="CQ89" s="26"/>
      <c r="CR89" s="26"/>
    </row>
    <row r="90" spans="1:96" s="25" customFormat="1" ht="15" customHeight="1">
      <c r="A90" s="3"/>
      <c r="B90" s="3"/>
      <c r="C90" s="15"/>
      <c r="D90" s="3"/>
      <c r="E90" s="3"/>
      <c r="F90" s="16"/>
      <c r="G90" s="3"/>
      <c r="H90" s="3"/>
      <c r="I90" s="3"/>
      <c r="J90" s="3"/>
      <c r="K90" s="3"/>
      <c r="L90" s="3"/>
      <c r="M90" s="3"/>
      <c r="N90" s="3"/>
      <c r="P90" s="3"/>
      <c r="Q90" s="3"/>
      <c r="R90" s="3"/>
      <c r="S90" s="3"/>
      <c r="T90" s="3"/>
      <c r="U90" s="3"/>
      <c r="V90" s="3"/>
      <c r="W90" s="3"/>
      <c r="X90" s="3"/>
      <c r="AC90" s="26" t="s">
        <v>197</v>
      </c>
      <c r="AG90" s="41"/>
      <c r="CO90" s="26"/>
      <c r="CP90" s="26"/>
      <c r="CQ90" s="26"/>
      <c r="CR90" s="26"/>
    </row>
    <row r="91" spans="1:96" s="25" customFormat="1" ht="15" customHeight="1">
      <c r="A91" s="3"/>
      <c r="B91" s="3"/>
      <c r="C91" s="15"/>
      <c r="D91" s="3"/>
      <c r="E91" s="3"/>
      <c r="F91" s="16"/>
      <c r="G91" s="3"/>
      <c r="H91" s="3"/>
      <c r="I91" s="3"/>
      <c r="J91" s="3"/>
      <c r="K91" s="3"/>
      <c r="L91" s="3"/>
      <c r="M91" s="3"/>
      <c r="N91" s="3"/>
      <c r="P91" s="3"/>
      <c r="Q91" s="3"/>
      <c r="R91" s="3"/>
      <c r="S91" s="3"/>
      <c r="T91" s="3"/>
      <c r="U91" s="3"/>
      <c r="V91" s="3"/>
      <c r="W91" s="3"/>
      <c r="X91" s="3"/>
      <c r="AC91" s="26" t="s">
        <v>198</v>
      </c>
      <c r="AG91" s="41"/>
      <c r="CO91" s="26"/>
      <c r="CP91" s="26"/>
      <c r="CQ91" s="26"/>
      <c r="CR91" s="26"/>
    </row>
    <row r="92" spans="1:96" s="25" customFormat="1" ht="15" customHeight="1">
      <c r="A92" s="3"/>
      <c r="B92" s="3"/>
      <c r="C92" s="15"/>
      <c r="D92" s="3"/>
      <c r="E92" s="3"/>
      <c r="F92" s="16"/>
      <c r="G92" s="3"/>
      <c r="H92" s="3"/>
      <c r="I92" s="3"/>
      <c r="J92" s="3"/>
      <c r="K92" s="3"/>
      <c r="L92" s="3"/>
      <c r="M92" s="3"/>
      <c r="N92" s="3"/>
      <c r="P92" s="3"/>
      <c r="Q92" s="3"/>
      <c r="R92" s="3"/>
      <c r="S92" s="3"/>
      <c r="T92" s="3"/>
      <c r="U92" s="3"/>
      <c r="V92" s="3"/>
      <c r="W92" s="3"/>
      <c r="X92" s="3"/>
      <c r="AC92" s="26" t="s">
        <v>199</v>
      </c>
      <c r="CO92" s="26"/>
      <c r="CP92" s="26"/>
      <c r="CQ92" s="26"/>
      <c r="CR92" s="26"/>
    </row>
    <row r="93" spans="1:96" s="25" customFormat="1" ht="15" customHeight="1">
      <c r="A93" s="3"/>
      <c r="B93" s="3"/>
      <c r="C93" s="15"/>
      <c r="D93" s="3"/>
      <c r="E93" s="3"/>
      <c r="F93" s="16"/>
      <c r="G93" s="3"/>
      <c r="H93" s="3"/>
      <c r="I93" s="3"/>
      <c r="J93" s="3"/>
      <c r="K93" s="3"/>
      <c r="L93" s="3"/>
      <c r="M93" s="3"/>
      <c r="N93" s="3"/>
      <c r="P93" s="3"/>
      <c r="Q93" s="3"/>
      <c r="R93" s="3"/>
      <c r="S93" s="3"/>
      <c r="T93" s="3"/>
      <c r="U93" s="3"/>
      <c r="V93" s="3"/>
      <c r="W93" s="3"/>
      <c r="X93" s="3"/>
      <c r="AC93" s="26" t="s">
        <v>200</v>
      </c>
      <c r="CO93" s="26"/>
      <c r="CP93" s="26"/>
      <c r="CQ93" s="26"/>
      <c r="CR93" s="26"/>
    </row>
    <row r="94" spans="1:96" s="25" customFormat="1" ht="15" customHeight="1">
      <c r="A94" s="3"/>
      <c r="B94" s="3"/>
      <c r="C94" s="15"/>
      <c r="D94" s="3"/>
      <c r="E94" s="3"/>
      <c r="F94" s="16"/>
      <c r="G94" s="3"/>
      <c r="H94" s="3"/>
      <c r="I94" s="3"/>
      <c r="J94" s="3"/>
      <c r="K94" s="3"/>
      <c r="L94" s="3"/>
      <c r="M94" s="3"/>
      <c r="N94" s="3"/>
      <c r="P94" s="3"/>
      <c r="Q94" s="3"/>
      <c r="R94" s="3"/>
      <c r="S94" s="3"/>
      <c r="T94" s="3"/>
      <c r="U94" s="3"/>
      <c r="V94" s="3"/>
      <c r="W94" s="3"/>
      <c r="X94" s="3"/>
      <c r="AC94" s="26" t="s">
        <v>201</v>
      </c>
      <c r="CO94" s="26"/>
      <c r="CP94" s="26"/>
      <c r="CQ94" s="26"/>
      <c r="CR94" s="26"/>
    </row>
    <row r="95" spans="1:96" s="25" customFormat="1" ht="15" customHeight="1">
      <c r="A95" s="3"/>
      <c r="B95" s="3"/>
      <c r="C95" s="15"/>
      <c r="D95" s="3"/>
      <c r="E95" s="3"/>
      <c r="F95" s="16"/>
      <c r="G95" s="3"/>
      <c r="H95" s="3"/>
      <c r="I95" s="3"/>
      <c r="J95" s="3"/>
      <c r="K95" s="3"/>
      <c r="L95" s="3"/>
      <c r="M95" s="3"/>
      <c r="N95" s="3"/>
      <c r="P95" s="3"/>
      <c r="Q95" s="3"/>
      <c r="R95" s="3"/>
      <c r="S95" s="3"/>
      <c r="T95" s="3"/>
      <c r="U95" s="3"/>
      <c r="V95" s="3"/>
      <c r="W95" s="3"/>
      <c r="X95" s="3"/>
      <c r="AC95" s="26" t="s">
        <v>202</v>
      </c>
      <c r="CO95" s="26"/>
      <c r="CP95" s="26"/>
      <c r="CQ95" s="26"/>
      <c r="CR95" s="26"/>
    </row>
    <row r="96" spans="1:96" s="25" customFormat="1" ht="15" customHeight="1">
      <c r="A96" s="3"/>
      <c r="B96" s="3"/>
      <c r="C96" s="15"/>
      <c r="D96" s="3"/>
      <c r="E96" s="3"/>
      <c r="F96" s="16"/>
      <c r="G96" s="3"/>
      <c r="H96" s="3"/>
      <c r="I96" s="3"/>
      <c r="J96" s="3"/>
      <c r="K96" s="3"/>
      <c r="L96" s="3"/>
      <c r="M96" s="3"/>
      <c r="N96" s="3"/>
      <c r="P96" s="3"/>
      <c r="Q96" s="3"/>
      <c r="R96" s="3"/>
      <c r="S96" s="3"/>
      <c r="T96" s="3"/>
      <c r="U96" s="3"/>
      <c r="V96" s="3"/>
      <c r="W96" s="3"/>
      <c r="X96" s="3"/>
      <c r="AC96" s="26" t="s">
        <v>203</v>
      </c>
      <c r="CO96" s="26"/>
      <c r="CP96" s="26"/>
      <c r="CQ96" s="26"/>
      <c r="CR96" s="26"/>
    </row>
    <row r="97" spans="1:96" s="25" customFormat="1" ht="15" customHeight="1">
      <c r="A97" s="3"/>
      <c r="B97" s="3"/>
      <c r="C97" s="15"/>
      <c r="D97" s="3"/>
      <c r="E97" s="3"/>
      <c r="F97" s="16"/>
      <c r="G97" s="3"/>
      <c r="H97" s="3"/>
      <c r="I97" s="3"/>
      <c r="J97" s="3"/>
      <c r="K97" s="3"/>
      <c r="L97" s="3"/>
      <c r="M97" s="3"/>
      <c r="N97" s="3"/>
      <c r="P97" s="3"/>
      <c r="Q97" s="3"/>
      <c r="R97" s="3"/>
      <c r="S97" s="3"/>
      <c r="T97" s="3"/>
      <c r="U97" s="3"/>
      <c r="V97" s="3"/>
      <c r="W97" s="3"/>
      <c r="X97" s="3"/>
      <c r="AC97" s="26" t="s">
        <v>204</v>
      </c>
      <c r="CO97" s="26"/>
      <c r="CP97" s="26"/>
      <c r="CQ97" s="26"/>
      <c r="CR97" s="26"/>
    </row>
    <row r="98" spans="1:96" s="25" customFormat="1" ht="15" customHeight="1">
      <c r="A98" s="3"/>
      <c r="B98" s="3"/>
      <c r="C98" s="15"/>
      <c r="D98" s="3"/>
      <c r="E98" s="3"/>
      <c r="F98" s="16"/>
      <c r="G98" s="3"/>
      <c r="H98" s="3"/>
      <c r="I98" s="3"/>
      <c r="J98" s="3"/>
      <c r="K98" s="3"/>
      <c r="L98" s="3"/>
      <c r="M98" s="3"/>
      <c r="N98" s="3"/>
      <c r="P98" s="3"/>
      <c r="Q98" s="3"/>
      <c r="R98" s="3"/>
      <c r="S98" s="3"/>
      <c r="T98" s="3"/>
      <c r="U98" s="3"/>
      <c r="V98" s="3"/>
      <c r="W98" s="3"/>
      <c r="X98" s="3"/>
      <c r="AC98" s="26" t="s">
        <v>205</v>
      </c>
      <c r="CO98" s="26"/>
      <c r="CP98" s="26"/>
      <c r="CQ98" s="26"/>
      <c r="CR98" s="26"/>
    </row>
    <row r="99" spans="1:96" ht="15" customHeight="1">
      <c r="B99" s="3"/>
      <c r="C99" s="15"/>
      <c r="D99" s="3"/>
      <c r="E99" s="3"/>
      <c r="F99" s="16"/>
      <c r="G99" s="3"/>
      <c r="H99" s="3"/>
      <c r="I99" s="3"/>
      <c r="J99" s="3"/>
      <c r="K99" s="3"/>
      <c r="L99" s="3"/>
      <c r="M99" s="3"/>
      <c r="AC99" s="26" t="s">
        <v>206</v>
      </c>
    </row>
    <row r="100" spans="1:96" ht="15" customHeight="1">
      <c r="B100" s="3"/>
      <c r="C100" s="15"/>
      <c r="D100" s="3"/>
      <c r="E100" s="3"/>
      <c r="F100" s="16"/>
      <c r="G100" s="3"/>
      <c r="H100" s="3"/>
      <c r="I100" s="3"/>
      <c r="J100" s="3"/>
      <c r="K100" s="3"/>
      <c r="L100" s="3"/>
      <c r="M100" s="3"/>
      <c r="AC100" s="26" t="s">
        <v>207</v>
      </c>
    </row>
    <row r="101" spans="1:96" ht="15" customHeight="1">
      <c r="B101" s="3"/>
      <c r="C101" s="15"/>
      <c r="D101" s="3"/>
      <c r="E101" s="3"/>
      <c r="F101" s="16"/>
      <c r="G101" s="3"/>
      <c r="H101" s="3"/>
      <c r="I101" s="3"/>
      <c r="J101" s="3"/>
      <c r="K101" s="3"/>
      <c r="L101" s="3"/>
      <c r="M101" s="3"/>
      <c r="AC101" s="26" t="s">
        <v>208</v>
      </c>
    </row>
    <row r="102" spans="1:96" ht="15" customHeight="1">
      <c r="B102" s="3"/>
      <c r="C102" s="15"/>
      <c r="D102" s="3"/>
      <c r="E102" s="3"/>
      <c r="F102" s="16"/>
      <c r="G102" s="3"/>
      <c r="H102" s="3"/>
      <c r="I102" s="3"/>
      <c r="J102" s="3"/>
      <c r="K102" s="3"/>
      <c r="L102" s="3"/>
      <c r="M102" s="3"/>
      <c r="AC102" s="12" t="s">
        <v>188</v>
      </c>
    </row>
    <row r="103" spans="1:96" ht="15" customHeight="1">
      <c r="B103" s="3"/>
      <c r="C103" s="15"/>
      <c r="D103" s="3"/>
      <c r="E103" s="3"/>
      <c r="F103" s="16"/>
      <c r="G103" s="3"/>
      <c r="H103" s="3"/>
      <c r="I103" s="3"/>
      <c r="J103" s="3"/>
      <c r="K103" s="3"/>
      <c r="L103" s="3"/>
      <c r="M103" s="3"/>
    </row>
    <row r="104" spans="1:96" ht="15" customHeight="1">
      <c r="B104" s="3"/>
      <c r="C104" s="15"/>
      <c r="D104" s="3"/>
      <c r="E104" s="3"/>
      <c r="F104" s="16"/>
      <c r="G104" s="3"/>
      <c r="H104" s="3"/>
      <c r="I104" s="3"/>
      <c r="J104" s="3"/>
      <c r="K104" s="3"/>
      <c r="L104" s="3"/>
      <c r="M104" s="3"/>
    </row>
    <row r="105" spans="1:96" ht="15" customHeight="1">
      <c r="B105" s="3"/>
      <c r="C105" s="15"/>
      <c r="D105" s="3"/>
      <c r="E105" s="3"/>
      <c r="F105" s="16"/>
      <c r="G105" s="3"/>
      <c r="H105" s="3"/>
      <c r="I105" s="3"/>
      <c r="J105" s="3"/>
      <c r="K105" s="3"/>
      <c r="L105" s="3"/>
      <c r="M105" s="3"/>
    </row>
    <row r="106" spans="1:96" ht="15" customHeight="1">
      <c r="B106" s="3"/>
      <c r="C106" s="15"/>
      <c r="D106" s="3"/>
      <c r="E106" s="3"/>
      <c r="F106" s="16"/>
      <c r="G106" s="3"/>
      <c r="H106" s="3"/>
      <c r="I106" s="3"/>
      <c r="J106" s="3"/>
      <c r="K106" s="3"/>
      <c r="L106" s="3"/>
      <c r="M106" s="3"/>
    </row>
    <row r="107" spans="1:96" ht="15" customHeight="1">
      <c r="B107" s="3"/>
      <c r="C107" s="15"/>
      <c r="D107" s="3"/>
      <c r="E107" s="3"/>
      <c r="F107" s="16"/>
      <c r="G107" s="3"/>
      <c r="H107" s="3"/>
      <c r="I107" s="3"/>
      <c r="J107" s="3"/>
      <c r="K107" s="3"/>
      <c r="L107" s="3"/>
      <c r="M107" s="3"/>
    </row>
    <row r="108" spans="1:96" ht="15" customHeight="1">
      <c r="B108" s="3"/>
      <c r="C108" s="15"/>
      <c r="D108" s="3"/>
      <c r="E108" s="3"/>
      <c r="F108" s="16"/>
      <c r="G108" s="3"/>
      <c r="H108" s="3"/>
      <c r="I108" s="3"/>
      <c r="J108" s="3"/>
      <c r="K108" s="3"/>
      <c r="L108" s="3"/>
      <c r="M108" s="3"/>
    </row>
    <row r="109" spans="1:96" ht="15" customHeight="1">
      <c r="B109" s="3"/>
      <c r="C109" s="15"/>
      <c r="D109" s="3"/>
      <c r="E109" s="3"/>
      <c r="F109" s="3"/>
      <c r="G109" s="3"/>
      <c r="H109" s="3"/>
      <c r="I109" s="3"/>
      <c r="J109" s="3"/>
      <c r="K109" s="3"/>
      <c r="L109" s="3"/>
      <c r="M109" s="3"/>
    </row>
    <row r="110" spans="1:96" ht="15" customHeight="1">
      <c r="B110" s="3"/>
      <c r="C110" s="15"/>
      <c r="D110" s="3"/>
      <c r="E110" s="3"/>
      <c r="F110" s="3"/>
      <c r="G110" s="3"/>
      <c r="H110" s="3"/>
      <c r="I110" s="3"/>
      <c r="J110" s="3"/>
      <c r="K110" s="3"/>
      <c r="L110" s="3"/>
      <c r="M110" s="3"/>
    </row>
    <row r="111" spans="1:96" s="25" customFormat="1" ht="15" customHeight="1">
      <c r="A111" s="3"/>
      <c r="B111" s="3"/>
      <c r="C111" s="15"/>
      <c r="D111" s="3"/>
      <c r="E111" s="3"/>
      <c r="F111" s="3"/>
      <c r="G111" s="3"/>
      <c r="H111" s="3"/>
      <c r="I111" s="3"/>
      <c r="J111" s="3"/>
      <c r="K111" s="3"/>
      <c r="L111" s="3"/>
      <c r="M111" s="3"/>
      <c r="N111" s="3"/>
      <c r="P111" s="3"/>
      <c r="Q111" s="3"/>
      <c r="R111" s="3"/>
      <c r="S111" s="3"/>
      <c r="T111" s="3"/>
      <c r="U111" s="3"/>
      <c r="V111" s="3"/>
      <c r="W111" s="3"/>
      <c r="X111" s="3"/>
      <c r="AC111" s="8"/>
      <c r="CO111" s="26"/>
      <c r="CP111" s="26"/>
      <c r="CQ111" s="26"/>
      <c r="CR111" s="26"/>
    </row>
    <row r="112" spans="1:96" s="25" customFormat="1" ht="15" customHeight="1">
      <c r="A112" s="3"/>
      <c r="B112" s="3"/>
      <c r="C112" s="15"/>
      <c r="D112" s="3"/>
      <c r="E112" s="3"/>
      <c r="F112" s="3"/>
      <c r="G112" s="3"/>
      <c r="H112" s="3"/>
      <c r="I112" s="3"/>
      <c r="J112" s="3"/>
      <c r="K112" s="3"/>
      <c r="L112" s="3"/>
      <c r="M112" s="3"/>
      <c r="N112" s="3"/>
      <c r="P112" s="3"/>
      <c r="Q112" s="3"/>
      <c r="R112" s="3"/>
      <c r="S112" s="3"/>
      <c r="T112" s="3"/>
      <c r="U112" s="3"/>
      <c r="V112" s="3"/>
      <c r="W112" s="3"/>
      <c r="X112" s="3"/>
      <c r="AC112" s="8"/>
    </row>
    <row r="113" spans="1:96" s="25" customFormat="1" ht="15" customHeight="1">
      <c r="A113" s="3"/>
      <c r="B113" s="3"/>
      <c r="C113" s="15"/>
      <c r="D113" s="3"/>
      <c r="E113" s="3"/>
      <c r="F113" s="3"/>
      <c r="G113" s="3"/>
      <c r="H113" s="3"/>
      <c r="I113" s="3"/>
      <c r="J113" s="3"/>
      <c r="K113" s="3"/>
      <c r="L113" s="3"/>
      <c r="M113" s="3"/>
      <c r="N113" s="3"/>
      <c r="P113" s="3"/>
      <c r="Q113" s="3"/>
      <c r="R113" s="3"/>
      <c r="S113" s="3"/>
      <c r="T113" s="3"/>
      <c r="U113" s="3"/>
      <c r="V113" s="3"/>
      <c r="W113" s="3"/>
      <c r="X113" s="3"/>
      <c r="AC113" s="8"/>
    </row>
    <row r="114" spans="1:96" ht="15" customHeight="1">
      <c r="C114" s="15"/>
    </row>
    <row r="115" spans="1:96" ht="15" customHeight="1">
      <c r="C115" s="15"/>
    </row>
    <row r="116" spans="1:96" s="25" customFormat="1" ht="15" customHeight="1">
      <c r="A116" s="3"/>
      <c r="B116" s="1"/>
      <c r="C116" s="15"/>
      <c r="D116" s="1"/>
      <c r="E116" s="1"/>
      <c r="F116" s="1"/>
      <c r="G116" s="1"/>
      <c r="H116" s="1"/>
      <c r="I116" s="1"/>
      <c r="J116" s="1"/>
      <c r="K116" s="1"/>
      <c r="L116" s="1"/>
      <c r="M116" s="1"/>
      <c r="N116" s="3"/>
      <c r="P116" s="3"/>
      <c r="Q116" s="3"/>
      <c r="R116" s="3"/>
      <c r="S116" s="3"/>
      <c r="T116" s="3"/>
      <c r="U116" s="3"/>
      <c r="V116" s="3"/>
      <c r="W116" s="3"/>
      <c r="X116" s="3"/>
      <c r="AC116" s="8"/>
      <c r="CO116" s="26"/>
      <c r="CP116" s="26"/>
      <c r="CQ116" s="26"/>
      <c r="CR116" s="26"/>
    </row>
    <row r="117" spans="1:96" s="25" customFormat="1" ht="15" customHeight="1">
      <c r="A117" s="3"/>
      <c r="B117" s="1"/>
      <c r="C117" s="15"/>
      <c r="D117" s="1"/>
      <c r="E117" s="1"/>
      <c r="F117" s="1"/>
      <c r="G117" s="1"/>
      <c r="H117" s="1"/>
      <c r="I117" s="1"/>
      <c r="J117" s="1"/>
      <c r="K117" s="1"/>
      <c r="L117" s="1"/>
      <c r="M117" s="1"/>
      <c r="N117" s="3"/>
      <c r="P117" s="3"/>
      <c r="Q117" s="3"/>
      <c r="R117" s="3"/>
      <c r="S117" s="3"/>
      <c r="T117" s="3"/>
      <c r="U117" s="3"/>
      <c r="V117" s="3"/>
      <c r="W117" s="3"/>
      <c r="X117" s="3"/>
      <c r="AC117" s="8"/>
      <c r="CO117" s="26"/>
      <c r="CP117" s="26"/>
      <c r="CQ117" s="26"/>
      <c r="CR117" s="26"/>
    </row>
    <row r="118" spans="1:96" s="25" customFormat="1" ht="15" customHeight="1">
      <c r="A118" s="3"/>
      <c r="B118" s="1"/>
      <c r="C118" s="15"/>
      <c r="D118" s="1"/>
      <c r="E118" s="1"/>
      <c r="F118" s="1"/>
      <c r="G118" s="1"/>
      <c r="H118" s="1"/>
      <c r="I118" s="1"/>
      <c r="J118" s="1"/>
      <c r="K118" s="1"/>
      <c r="L118" s="1"/>
      <c r="M118" s="1"/>
      <c r="N118" s="3"/>
      <c r="P118" s="3"/>
      <c r="Q118" s="3"/>
      <c r="R118" s="3"/>
      <c r="S118" s="3"/>
      <c r="T118" s="3"/>
      <c r="U118" s="3"/>
      <c r="V118" s="3"/>
      <c r="W118" s="3"/>
      <c r="X118" s="3"/>
      <c r="CO118" s="26"/>
      <c r="CP118" s="26"/>
      <c r="CQ118" s="26"/>
      <c r="CR118" s="26"/>
    </row>
    <row r="119" spans="1:96" s="25" customFormat="1" ht="15" customHeight="1">
      <c r="A119" s="3"/>
      <c r="B119" s="1"/>
      <c r="C119" s="15"/>
      <c r="D119" s="1"/>
      <c r="E119" s="1"/>
      <c r="F119" s="1"/>
      <c r="G119" s="1"/>
      <c r="H119" s="1"/>
      <c r="I119" s="1"/>
      <c r="J119" s="1"/>
      <c r="K119" s="1"/>
      <c r="L119" s="1"/>
      <c r="M119" s="1"/>
      <c r="N119" s="3"/>
      <c r="P119" s="3"/>
      <c r="Q119" s="3"/>
      <c r="R119" s="3"/>
      <c r="S119" s="3"/>
      <c r="T119" s="3"/>
      <c r="U119" s="3"/>
      <c r="V119" s="3"/>
      <c r="W119" s="3"/>
      <c r="X119" s="3"/>
      <c r="CO119" s="26"/>
      <c r="CP119" s="26"/>
      <c r="CQ119" s="26"/>
      <c r="CR119" s="26"/>
    </row>
    <row r="120" spans="1:96" s="25" customFormat="1" ht="15" customHeight="1">
      <c r="A120" s="3"/>
      <c r="B120" s="1"/>
      <c r="C120" s="15"/>
      <c r="D120" s="1"/>
      <c r="E120" s="1"/>
      <c r="F120" s="1"/>
      <c r="G120" s="1"/>
      <c r="H120" s="1"/>
      <c r="I120" s="1"/>
      <c r="J120" s="1"/>
      <c r="K120" s="1"/>
      <c r="L120" s="1"/>
      <c r="M120" s="1"/>
      <c r="N120" s="3"/>
      <c r="P120" s="3"/>
      <c r="Q120" s="3"/>
      <c r="R120" s="3"/>
      <c r="S120" s="3"/>
      <c r="T120" s="3"/>
      <c r="U120" s="3"/>
      <c r="V120" s="3"/>
      <c r="W120" s="3"/>
      <c r="X120" s="3"/>
      <c r="CO120" s="26"/>
      <c r="CP120" s="26"/>
      <c r="CQ120" s="26"/>
      <c r="CR120" s="26"/>
    </row>
    <row r="121" spans="1:96" s="25" customFormat="1" ht="15" customHeight="1">
      <c r="A121" s="3"/>
      <c r="B121" s="1"/>
      <c r="C121" s="15"/>
      <c r="D121" s="1"/>
      <c r="E121" s="1"/>
      <c r="F121" s="1"/>
      <c r="G121" s="1"/>
      <c r="H121" s="1"/>
      <c r="I121" s="1"/>
      <c r="J121" s="1"/>
      <c r="K121" s="1"/>
      <c r="L121" s="1"/>
      <c r="M121" s="1"/>
      <c r="N121" s="3"/>
      <c r="P121" s="3"/>
      <c r="Q121" s="3"/>
      <c r="R121" s="3"/>
      <c r="S121" s="3"/>
      <c r="T121" s="3"/>
      <c r="U121" s="3"/>
      <c r="V121" s="3"/>
      <c r="W121" s="3"/>
      <c r="X121" s="3"/>
      <c r="CO121" s="26"/>
      <c r="CP121" s="26"/>
      <c r="CQ121" s="26"/>
      <c r="CR121" s="26"/>
    </row>
    <row r="122" spans="1:96" s="25" customFormat="1" ht="15" customHeight="1">
      <c r="A122" s="3"/>
      <c r="B122" s="1"/>
      <c r="C122" s="15"/>
      <c r="D122" s="1"/>
      <c r="E122" s="1"/>
      <c r="F122" s="1"/>
      <c r="G122" s="1"/>
      <c r="H122" s="1"/>
      <c r="I122" s="1"/>
      <c r="J122" s="1"/>
      <c r="K122" s="1"/>
      <c r="L122" s="1"/>
      <c r="M122" s="1"/>
      <c r="N122" s="3"/>
      <c r="P122" s="3"/>
      <c r="Q122" s="3"/>
      <c r="R122" s="3"/>
      <c r="S122" s="3"/>
      <c r="T122" s="3"/>
      <c r="U122" s="3"/>
      <c r="V122" s="3"/>
      <c r="W122" s="3"/>
      <c r="X122" s="3"/>
      <c r="CO122" s="26"/>
      <c r="CP122" s="26"/>
      <c r="CQ122" s="26"/>
      <c r="CR122" s="26"/>
    </row>
    <row r="123" spans="1:96" s="25" customFormat="1" ht="15" customHeight="1">
      <c r="A123" s="3"/>
      <c r="B123" s="1"/>
      <c r="C123" s="15"/>
      <c r="D123" s="1"/>
      <c r="E123" s="1"/>
      <c r="F123" s="1"/>
      <c r="G123" s="1"/>
      <c r="H123" s="1"/>
      <c r="I123" s="1"/>
      <c r="J123" s="1"/>
      <c r="K123" s="1"/>
      <c r="L123" s="1"/>
      <c r="M123" s="1"/>
      <c r="N123" s="3"/>
      <c r="P123" s="3"/>
      <c r="Q123" s="3"/>
      <c r="R123" s="3"/>
      <c r="S123" s="3"/>
      <c r="T123" s="3"/>
      <c r="U123" s="3"/>
      <c r="V123" s="3"/>
      <c r="W123" s="3"/>
      <c r="X123" s="3"/>
      <c r="CO123" s="26"/>
      <c r="CP123" s="26"/>
      <c r="CQ123" s="26"/>
      <c r="CR123" s="26"/>
    </row>
    <row r="124" spans="1:96" s="25" customFormat="1" ht="15" customHeight="1">
      <c r="A124" s="3"/>
      <c r="B124" s="1"/>
      <c r="C124" s="15"/>
      <c r="D124" s="1"/>
      <c r="E124" s="1"/>
      <c r="F124" s="1"/>
      <c r="G124" s="1"/>
      <c r="H124" s="1"/>
      <c r="I124" s="1"/>
      <c r="J124" s="1"/>
      <c r="K124" s="1"/>
      <c r="L124" s="1"/>
      <c r="M124" s="1"/>
      <c r="N124" s="3"/>
      <c r="P124" s="3"/>
      <c r="Q124" s="3"/>
      <c r="R124" s="3"/>
      <c r="S124" s="3"/>
      <c r="T124" s="3"/>
      <c r="U124" s="3"/>
      <c r="V124" s="3"/>
      <c r="W124" s="3"/>
      <c r="X124" s="3"/>
      <c r="CO124" s="26"/>
      <c r="CP124" s="26"/>
      <c r="CQ124" s="26"/>
      <c r="CR124" s="26"/>
    </row>
    <row r="125" spans="1:96" s="25" customFormat="1" ht="15" customHeight="1">
      <c r="A125" s="3"/>
      <c r="B125" s="1"/>
      <c r="C125" s="15"/>
      <c r="D125" s="1"/>
      <c r="E125" s="1"/>
      <c r="F125" s="1"/>
      <c r="G125" s="1"/>
      <c r="H125" s="1"/>
      <c r="I125" s="1"/>
      <c r="J125" s="1"/>
      <c r="K125" s="1"/>
      <c r="L125" s="1"/>
      <c r="M125" s="1"/>
      <c r="N125" s="3"/>
      <c r="P125" s="3"/>
      <c r="Q125" s="3"/>
      <c r="R125" s="3"/>
      <c r="S125" s="3"/>
      <c r="T125" s="3"/>
      <c r="U125" s="3"/>
      <c r="V125" s="3"/>
      <c r="W125" s="3"/>
      <c r="X125" s="3"/>
      <c r="CO125" s="26"/>
      <c r="CP125" s="26"/>
      <c r="CQ125" s="26"/>
      <c r="CR125" s="26"/>
    </row>
    <row r="126" spans="1:96" s="25" customFormat="1" ht="15" customHeight="1">
      <c r="A126" s="3"/>
      <c r="B126" s="1"/>
      <c r="C126" s="15"/>
      <c r="D126" s="1"/>
      <c r="E126" s="1"/>
      <c r="F126" s="1"/>
      <c r="G126" s="1"/>
      <c r="H126" s="1"/>
      <c r="I126" s="1"/>
      <c r="J126" s="1"/>
      <c r="K126" s="1"/>
      <c r="L126" s="1"/>
      <c r="M126" s="1"/>
      <c r="N126" s="3"/>
      <c r="P126" s="3"/>
      <c r="Q126" s="3"/>
      <c r="R126" s="3"/>
      <c r="S126" s="3"/>
      <c r="T126" s="3"/>
      <c r="U126" s="3"/>
      <c r="V126" s="3"/>
      <c r="W126" s="3"/>
      <c r="X126" s="3"/>
      <c r="CO126" s="26"/>
      <c r="CP126" s="26"/>
      <c r="CQ126" s="26"/>
      <c r="CR126" s="26"/>
    </row>
    <row r="127" spans="1:96" s="25" customFormat="1" ht="15" customHeight="1">
      <c r="A127" s="3"/>
      <c r="B127" s="1"/>
      <c r="C127" s="1"/>
      <c r="D127" s="1"/>
      <c r="E127" s="1"/>
      <c r="F127" s="1"/>
      <c r="G127" s="1"/>
      <c r="H127" s="1"/>
      <c r="I127" s="1"/>
      <c r="J127" s="1"/>
      <c r="K127" s="1"/>
      <c r="L127" s="1"/>
      <c r="M127" s="1"/>
      <c r="N127" s="3"/>
      <c r="P127" s="3"/>
      <c r="Q127" s="3"/>
      <c r="R127" s="3"/>
      <c r="S127" s="3"/>
      <c r="T127" s="3"/>
      <c r="U127" s="3"/>
      <c r="V127" s="3"/>
      <c r="W127" s="3"/>
      <c r="X127" s="3"/>
      <c r="CO127" s="26"/>
      <c r="CP127" s="26"/>
      <c r="CQ127" s="26"/>
      <c r="CR127" s="26"/>
    </row>
    <row r="128" spans="1:96" s="25" customFormat="1" ht="15" customHeight="1">
      <c r="A128" s="3"/>
      <c r="B128" s="1"/>
      <c r="C128" s="1"/>
      <c r="D128" s="1"/>
      <c r="E128" s="1"/>
      <c r="F128" s="1"/>
      <c r="G128" s="1"/>
      <c r="H128" s="1"/>
      <c r="I128" s="1"/>
      <c r="J128" s="1"/>
      <c r="K128" s="1"/>
      <c r="L128" s="1"/>
      <c r="M128" s="1"/>
      <c r="N128" s="3"/>
      <c r="P128" s="3"/>
      <c r="Q128" s="3"/>
      <c r="R128" s="3"/>
      <c r="S128" s="3"/>
      <c r="T128" s="3"/>
      <c r="U128" s="3"/>
      <c r="V128" s="3"/>
      <c r="W128" s="3"/>
      <c r="X128" s="3"/>
      <c r="CO128" s="26"/>
      <c r="CP128" s="26"/>
      <c r="CQ128" s="26"/>
      <c r="CR128" s="26"/>
    </row>
    <row r="129" spans="1:96" s="25" customFormat="1" ht="15" customHeight="1">
      <c r="A129" s="3"/>
      <c r="B129" s="1"/>
      <c r="C129" s="16"/>
      <c r="D129" s="1"/>
      <c r="E129" s="1"/>
      <c r="F129" s="1"/>
      <c r="G129" s="1"/>
      <c r="H129" s="1"/>
      <c r="I129" s="1"/>
      <c r="J129" s="1"/>
      <c r="K129" s="1"/>
      <c r="L129" s="1"/>
      <c r="M129" s="1"/>
      <c r="N129" s="3"/>
      <c r="P129" s="3"/>
      <c r="Q129" s="3"/>
      <c r="R129" s="3"/>
      <c r="S129" s="3"/>
      <c r="T129" s="3"/>
      <c r="U129" s="3"/>
      <c r="V129" s="3"/>
      <c r="W129" s="3"/>
      <c r="X129" s="3"/>
      <c r="CO129" s="26"/>
      <c r="CP129" s="26"/>
      <c r="CQ129" s="26"/>
      <c r="CR129" s="26"/>
    </row>
    <row r="130" spans="1:96" s="25" customFormat="1" ht="15" customHeight="1">
      <c r="A130" s="3"/>
      <c r="B130" s="3"/>
      <c r="C130" s="16"/>
      <c r="D130" s="3"/>
      <c r="E130" s="3"/>
      <c r="F130" s="3"/>
      <c r="G130" s="3"/>
      <c r="H130" s="3"/>
      <c r="I130" s="3"/>
      <c r="J130" s="3"/>
      <c r="K130" s="3"/>
      <c r="L130" s="3"/>
      <c r="M130" s="3"/>
      <c r="N130" s="3"/>
      <c r="P130" s="3"/>
      <c r="Q130" s="3"/>
      <c r="R130" s="3"/>
      <c r="S130" s="3"/>
      <c r="T130" s="3"/>
      <c r="U130" s="3"/>
      <c r="V130" s="3"/>
      <c r="W130" s="3"/>
      <c r="X130" s="3"/>
    </row>
    <row r="131" spans="1:96" s="25" customFormat="1" ht="15" customHeight="1">
      <c r="A131" s="3"/>
      <c r="B131" s="3"/>
      <c r="C131" s="16"/>
      <c r="D131" s="3"/>
      <c r="E131" s="3"/>
      <c r="F131" s="3"/>
      <c r="G131" s="3"/>
      <c r="H131" s="3"/>
      <c r="I131" s="3"/>
      <c r="J131" s="3"/>
      <c r="K131" s="3"/>
      <c r="L131" s="3"/>
      <c r="M131" s="3"/>
      <c r="N131" s="3"/>
      <c r="P131" s="3"/>
      <c r="Q131" s="3"/>
      <c r="R131" s="3"/>
      <c r="S131" s="3"/>
      <c r="T131" s="3"/>
      <c r="U131" s="3"/>
      <c r="V131" s="3"/>
      <c r="W131" s="3"/>
      <c r="X131" s="3"/>
    </row>
    <row r="132" spans="1:96" s="25" customFormat="1" ht="15" customHeight="1">
      <c r="A132" s="3"/>
      <c r="B132" s="3"/>
      <c r="C132" s="16"/>
      <c r="D132" s="3"/>
      <c r="E132" s="3"/>
      <c r="F132" s="3"/>
      <c r="G132" s="3"/>
      <c r="H132" s="3"/>
      <c r="I132" s="3"/>
      <c r="J132" s="3"/>
      <c r="K132" s="3"/>
      <c r="L132" s="3"/>
      <c r="M132" s="3"/>
      <c r="N132" s="3"/>
      <c r="P132" s="3"/>
      <c r="Q132" s="3"/>
      <c r="R132" s="3"/>
      <c r="S132" s="3"/>
      <c r="T132" s="3"/>
      <c r="U132" s="3"/>
      <c r="V132" s="3"/>
      <c r="W132" s="3"/>
      <c r="X132" s="3"/>
    </row>
    <row r="133" spans="1:96" s="25" customFormat="1" ht="15" customHeight="1">
      <c r="A133" s="3"/>
      <c r="B133" s="1"/>
      <c r="C133" s="16"/>
      <c r="D133" s="1"/>
      <c r="E133" s="1"/>
      <c r="F133" s="1"/>
      <c r="G133" s="1"/>
      <c r="H133" s="1"/>
      <c r="I133" s="1"/>
      <c r="J133" s="1"/>
      <c r="K133" s="1"/>
      <c r="L133" s="1"/>
      <c r="M133" s="1"/>
      <c r="N133" s="3"/>
      <c r="P133" s="3"/>
      <c r="Q133" s="3"/>
      <c r="R133" s="3"/>
      <c r="S133" s="3"/>
      <c r="T133" s="3"/>
      <c r="U133" s="3"/>
      <c r="V133" s="3"/>
      <c r="W133" s="3"/>
      <c r="X133" s="3"/>
      <c r="CO133" s="26"/>
      <c r="CP133" s="26"/>
      <c r="CQ133" s="26"/>
      <c r="CR133" s="26"/>
    </row>
    <row r="134" spans="1:96" s="25" customFormat="1" ht="15" customHeight="1">
      <c r="A134" s="3"/>
      <c r="B134" s="1"/>
      <c r="C134" s="16"/>
      <c r="D134" s="1"/>
      <c r="E134" s="1"/>
      <c r="F134" s="1"/>
      <c r="G134" s="1"/>
      <c r="H134" s="1"/>
      <c r="I134" s="1"/>
      <c r="J134" s="1"/>
      <c r="K134" s="1"/>
      <c r="L134" s="1"/>
      <c r="M134" s="1"/>
      <c r="N134" s="3"/>
      <c r="P134" s="3"/>
      <c r="Q134" s="3"/>
      <c r="R134" s="3"/>
      <c r="S134" s="3"/>
      <c r="T134" s="3"/>
      <c r="U134" s="3"/>
      <c r="V134" s="3"/>
      <c r="W134" s="3"/>
      <c r="X134" s="3"/>
      <c r="CO134" s="26"/>
      <c r="CP134" s="26"/>
      <c r="CQ134" s="26"/>
      <c r="CR134" s="26"/>
    </row>
    <row r="135" spans="1:96" s="25" customFormat="1" ht="15" customHeight="1">
      <c r="A135" s="3"/>
      <c r="B135" s="1"/>
      <c r="C135" s="16"/>
      <c r="D135" s="1"/>
      <c r="E135" s="1"/>
      <c r="F135" s="1"/>
      <c r="G135" s="1"/>
      <c r="H135" s="1"/>
      <c r="I135" s="1"/>
      <c r="J135" s="1"/>
      <c r="K135" s="1"/>
      <c r="L135" s="1"/>
      <c r="M135" s="1"/>
      <c r="N135" s="3"/>
      <c r="P135" s="3"/>
      <c r="Q135" s="3"/>
      <c r="R135" s="3"/>
      <c r="S135" s="3"/>
      <c r="T135" s="3"/>
      <c r="U135" s="3"/>
      <c r="V135" s="3"/>
      <c r="W135" s="3"/>
      <c r="X135" s="3"/>
      <c r="CO135" s="26"/>
      <c r="CP135" s="26"/>
      <c r="CQ135" s="26"/>
      <c r="CR135" s="26"/>
    </row>
    <row r="136" spans="1:96" s="25" customFormat="1" ht="15" customHeight="1">
      <c r="A136" s="3"/>
      <c r="B136" s="1"/>
      <c r="C136" s="16"/>
      <c r="D136" s="1"/>
      <c r="E136" s="1"/>
      <c r="F136" s="1"/>
      <c r="G136" s="1"/>
      <c r="H136" s="1"/>
      <c r="I136" s="1"/>
      <c r="J136" s="1"/>
      <c r="K136" s="1"/>
      <c r="L136" s="1"/>
      <c r="M136" s="1"/>
      <c r="N136" s="3"/>
      <c r="P136" s="3"/>
      <c r="Q136" s="3"/>
      <c r="R136" s="3"/>
      <c r="S136" s="3"/>
      <c r="T136" s="3"/>
      <c r="U136" s="3"/>
      <c r="V136" s="3"/>
      <c r="W136" s="3"/>
      <c r="X136" s="3"/>
      <c r="CO136" s="26"/>
      <c r="CP136" s="26"/>
      <c r="CQ136" s="26"/>
      <c r="CR136" s="26"/>
    </row>
    <row r="137" spans="1:96" s="25" customFormat="1" ht="15" customHeight="1">
      <c r="A137" s="3"/>
      <c r="B137" s="1"/>
      <c r="C137" s="16"/>
      <c r="D137" s="1"/>
      <c r="E137" s="1"/>
      <c r="F137" s="1"/>
      <c r="G137" s="1"/>
      <c r="H137" s="1"/>
      <c r="I137" s="1"/>
      <c r="J137" s="1"/>
      <c r="K137" s="1"/>
      <c r="L137" s="1"/>
      <c r="M137" s="1"/>
      <c r="N137" s="3"/>
      <c r="P137" s="3"/>
      <c r="Q137" s="3"/>
      <c r="R137" s="3"/>
      <c r="S137" s="3"/>
      <c r="T137" s="3"/>
      <c r="U137" s="3"/>
      <c r="V137" s="3"/>
      <c r="W137" s="3"/>
      <c r="X137" s="3"/>
      <c r="CO137" s="26"/>
      <c r="CP137" s="26"/>
      <c r="CQ137" s="26"/>
      <c r="CR137" s="26"/>
    </row>
    <row r="138" spans="1:96" s="25" customFormat="1" ht="15" customHeight="1">
      <c r="A138" s="3"/>
      <c r="B138" s="1"/>
      <c r="C138" s="16"/>
      <c r="D138" s="1"/>
      <c r="E138" s="1"/>
      <c r="F138" s="1"/>
      <c r="G138" s="1"/>
      <c r="H138" s="1"/>
      <c r="I138" s="1"/>
      <c r="J138" s="1"/>
      <c r="K138" s="1"/>
      <c r="L138" s="1"/>
      <c r="M138" s="1"/>
      <c r="N138" s="3"/>
      <c r="P138" s="3"/>
      <c r="Q138" s="3"/>
      <c r="R138" s="3"/>
      <c r="S138" s="3"/>
      <c r="T138" s="3"/>
      <c r="U138" s="3"/>
      <c r="V138" s="3"/>
      <c r="W138" s="3"/>
      <c r="X138" s="3"/>
      <c r="CO138" s="26"/>
      <c r="CP138" s="26"/>
      <c r="CQ138" s="26"/>
      <c r="CR138" s="26"/>
    </row>
    <row r="139" spans="1:96" s="25" customFormat="1" ht="15" customHeight="1">
      <c r="A139" s="3"/>
      <c r="B139" s="1"/>
      <c r="C139" s="16"/>
      <c r="D139" s="1"/>
      <c r="E139" s="1"/>
      <c r="F139" s="1"/>
      <c r="G139" s="1"/>
      <c r="H139" s="1"/>
      <c r="I139" s="1"/>
      <c r="J139" s="1"/>
      <c r="K139" s="1"/>
      <c r="L139" s="1"/>
      <c r="M139" s="1"/>
      <c r="N139" s="3"/>
      <c r="P139" s="3"/>
      <c r="Q139" s="3"/>
      <c r="R139" s="3"/>
      <c r="S139" s="3"/>
      <c r="T139" s="3"/>
      <c r="U139" s="3"/>
      <c r="V139" s="3"/>
      <c r="W139" s="3"/>
      <c r="X139" s="3"/>
      <c r="CO139" s="26"/>
      <c r="CP139" s="26"/>
      <c r="CQ139" s="26"/>
      <c r="CR139" s="26"/>
    </row>
    <row r="140" spans="1:96" s="25" customFormat="1" ht="15" customHeight="1">
      <c r="A140" s="3"/>
      <c r="B140" s="1"/>
      <c r="C140" s="16"/>
      <c r="D140" s="1"/>
      <c r="E140" s="1"/>
      <c r="F140" s="1"/>
      <c r="G140" s="1"/>
      <c r="H140" s="1"/>
      <c r="I140" s="1"/>
      <c r="J140" s="1"/>
      <c r="K140" s="1"/>
      <c r="L140" s="1"/>
      <c r="M140" s="1"/>
      <c r="N140" s="3"/>
      <c r="P140" s="3"/>
      <c r="Q140" s="3"/>
      <c r="R140" s="3"/>
      <c r="S140" s="3"/>
      <c r="T140" s="3"/>
      <c r="U140" s="3"/>
      <c r="V140" s="3"/>
      <c r="W140" s="3"/>
      <c r="X140" s="3"/>
      <c r="CO140" s="26"/>
      <c r="CP140" s="26"/>
      <c r="CQ140" s="26"/>
      <c r="CR140" s="26"/>
    </row>
    <row r="141" spans="1:96" s="25" customFormat="1" ht="15" customHeight="1">
      <c r="A141" s="3"/>
      <c r="B141" s="1"/>
      <c r="C141" s="16"/>
      <c r="D141" s="1"/>
      <c r="E141" s="1"/>
      <c r="F141" s="1"/>
      <c r="G141" s="1"/>
      <c r="H141" s="1"/>
      <c r="I141" s="1"/>
      <c r="J141" s="1"/>
      <c r="K141" s="1"/>
      <c r="L141" s="1"/>
      <c r="M141" s="1"/>
      <c r="N141" s="3"/>
      <c r="P141" s="3"/>
      <c r="Q141" s="3"/>
      <c r="R141" s="3"/>
      <c r="S141" s="3"/>
      <c r="T141" s="3"/>
      <c r="U141" s="3"/>
      <c r="V141" s="3"/>
      <c r="W141" s="3"/>
      <c r="X141" s="3"/>
      <c r="CO141" s="26"/>
      <c r="CP141" s="26"/>
      <c r="CQ141" s="26"/>
      <c r="CR141" s="26"/>
    </row>
    <row r="142" spans="1:96" s="25" customFormat="1" ht="15" customHeight="1">
      <c r="A142" s="3"/>
      <c r="B142" s="1"/>
      <c r="C142" s="16"/>
      <c r="D142" s="1"/>
      <c r="E142" s="1"/>
      <c r="F142" s="1"/>
      <c r="G142" s="1"/>
      <c r="H142" s="1"/>
      <c r="I142" s="1"/>
      <c r="J142" s="1"/>
      <c r="K142" s="1"/>
      <c r="L142" s="1"/>
      <c r="M142" s="1"/>
      <c r="N142" s="3"/>
      <c r="P142" s="3"/>
      <c r="Q142" s="3"/>
      <c r="R142" s="3"/>
      <c r="S142" s="3"/>
      <c r="T142" s="3"/>
      <c r="U142" s="3"/>
      <c r="V142" s="3"/>
      <c r="W142" s="3"/>
      <c r="X142" s="3"/>
      <c r="CO142" s="26"/>
      <c r="CP142" s="26"/>
      <c r="CQ142" s="26"/>
      <c r="CR142" s="26"/>
    </row>
    <row r="143" spans="1:96" s="25" customFormat="1" ht="15" customHeight="1">
      <c r="A143" s="3"/>
      <c r="B143" s="1"/>
      <c r="C143" s="16"/>
      <c r="D143" s="1"/>
      <c r="E143" s="1"/>
      <c r="F143" s="1"/>
      <c r="G143" s="1"/>
      <c r="H143" s="1"/>
      <c r="I143" s="1"/>
      <c r="J143" s="1"/>
      <c r="K143" s="1"/>
      <c r="L143" s="1"/>
      <c r="M143" s="1"/>
      <c r="N143" s="3"/>
      <c r="P143" s="3"/>
      <c r="Q143" s="3"/>
      <c r="R143" s="3"/>
      <c r="S143" s="3"/>
      <c r="T143" s="3"/>
      <c r="U143" s="3"/>
      <c r="V143" s="3"/>
      <c r="W143" s="3"/>
      <c r="X143" s="3"/>
      <c r="CO143" s="26"/>
      <c r="CP143" s="26"/>
      <c r="CQ143" s="26"/>
      <c r="CR143" s="26"/>
    </row>
    <row r="144" spans="1:96" s="25" customFormat="1" ht="15" customHeight="1">
      <c r="A144" s="3"/>
      <c r="B144" s="1"/>
      <c r="C144" s="16"/>
      <c r="D144" s="1"/>
      <c r="E144" s="1"/>
      <c r="F144" s="1"/>
      <c r="G144" s="1"/>
      <c r="H144" s="1"/>
      <c r="I144" s="1"/>
      <c r="J144" s="1"/>
      <c r="K144" s="1"/>
      <c r="L144" s="1"/>
      <c r="M144" s="1"/>
      <c r="N144" s="3"/>
      <c r="P144" s="3"/>
      <c r="Q144" s="3"/>
      <c r="R144" s="3"/>
      <c r="S144" s="3"/>
      <c r="T144" s="3"/>
      <c r="U144" s="3"/>
      <c r="V144" s="3"/>
      <c r="W144" s="3"/>
      <c r="X144" s="3"/>
      <c r="CO144" s="26"/>
      <c r="CP144" s="26"/>
      <c r="CQ144" s="26"/>
      <c r="CR144" s="26"/>
    </row>
    <row r="145" spans="1:96" ht="15" customHeight="1">
      <c r="C145" s="16"/>
      <c r="AC145" s="25"/>
    </row>
    <row r="146" spans="1:96" ht="15" customHeight="1">
      <c r="C146" s="16"/>
      <c r="AC146" s="25"/>
    </row>
    <row r="147" spans="1:96" s="25" customFormat="1" ht="15" customHeight="1">
      <c r="A147" s="3"/>
      <c r="B147" s="1"/>
      <c r="C147" s="16"/>
      <c r="D147" s="1"/>
      <c r="E147" s="1"/>
      <c r="F147" s="1"/>
      <c r="G147" s="1"/>
      <c r="H147" s="1"/>
      <c r="I147" s="1"/>
      <c r="J147" s="1"/>
      <c r="K147" s="1"/>
      <c r="L147" s="1"/>
      <c r="M147" s="1"/>
      <c r="N147" s="3"/>
      <c r="P147" s="3"/>
      <c r="Q147" s="3"/>
      <c r="R147" s="3"/>
      <c r="S147" s="3"/>
      <c r="T147" s="3"/>
      <c r="U147" s="3"/>
      <c r="V147" s="3"/>
      <c r="W147" s="3"/>
      <c r="X147" s="3"/>
      <c r="CO147" s="26"/>
      <c r="CP147" s="26"/>
      <c r="CQ147" s="26"/>
      <c r="CR147" s="26"/>
    </row>
    <row r="148" spans="1:96" s="25" customFormat="1" ht="15" customHeight="1">
      <c r="A148" s="3"/>
      <c r="B148" s="1"/>
      <c r="C148" s="16"/>
      <c r="D148" s="1"/>
      <c r="E148" s="1"/>
      <c r="F148" s="1"/>
      <c r="G148" s="1"/>
      <c r="H148" s="1"/>
      <c r="I148" s="1"/>
      <c r="J148" s="1"/>
      <c r="K148" s="1"/>
      <c r="L148" s="1"/>
      <c r="M148" s="1"/>
      <c r="N148" s="3"/>
      <c r="P148" s="3"/>
      <c r="Q148" s="3"/>
      <c r="R148" s="3"/>
      <c r="S148" s="3"/>
      <c r="T148" s="3"/>
      <c r="U148" s="3"/>
      <c r="V148" s="3"/>
      <c r="W148" s="3"/>
      <c r="X148" s="3"/>
      <c r="CO148" s="26"/>
      <c r="CP148" s="26"/>
      <c r="CQ148" s="26"/>
      <c r="CR148" s="26"/>
    </row>
    <row r="149" spans="1:96" s="25" customFormat="1" ht="15" customHeight="1">
      <c r="A149" s="3"/>
      <c r="B149" s="1"/>
      <c r="C149" s="16"/>
      <c r="D149" s="1"/>
      <c r="E149" s="1"/>
      <c r="F149" s="1"/>
      <c r="G149" s="1"/>
      <c r="H149" s="1"/>
      <c r="I149" s="1"/>
      <c r="J149" s="1"/>
      <c r="K149" s="1"/>
      <c r="L149" s="1"/>
      <c r="M149" s="1"/>
      <c r="N149" s="3"/>
      <c r="P149" s="3"/>
      <c r="Q149" s="3"/>
      <c r="R149" s="3"/>
      <c r="S149" s="3"/>
      <c r="T149" s="3"/>
      <c r="U149" s="3"/>
      <c r="V149" s="3"/>
      <c r="W149" s="3"/>
      <c r="X149" s="3"/>
      <c r="CO149" s="26"/>
      <c r="CP149" s="26"/>
      <c r="CQ149" s="26"/>
      <c r="CR149" s="26"/>
    </row>
    <row r="150" spans="1:96" s="25" customFormat="1" ht="15" customHeight="1">
      <c r="A150" s="3"/>
      <c r="B150" s="1"/>
      <c r="C150" s="16"/>
      <c r="D150" s="1"/>
      <c r="E150" s="1"/>
      <c r="F150" s="1"/>
      <c r="G150" s="1"/>
      <c r="H150" s="1"/>
      <c r="I150" s="1"/>
      <c r="J150" s="1"/>
      <c r="K150" s="1"/>
      <c r="L150" s="1"/>
      <c r="M150" s="1"/>
      <c r="N150" s="3"/>
      <c r="P150" s="3"/>
      <c r="Q150" s="3"/>
      <c r="R150" s="3"/>
      <c r="S150" s="3"/>
      <c r="T150" s="3"/>
      <c r="U150" s="3"/>
      <c r="V150" s="3"/>
      <c r="W150" s="3"/>
      <c r="X150" s="3"/>
      <c r="CO150" s="26"/>
      <c r="CP150" s="26"/>
      <c r="CQ150" s="26"/>
      <c r="CR150" s="26"/>
    </row>
    <row r="151" spans="1:96" s="25" customFormat="1" ht="15" customHeight="1">
      <c r="A151" s="3"/>
      <c r="B151" s="1"/>
      <c r="C151" s="16"/>
      <c r="D151" s="1"/>
      <c r="E151" s="1"/>
      <c r="F151" s="1"/>
      <c r="G151" s="1"/>
      <c r="H151" s="1"/>
      <c r="I151" s="1"/>
      <c r="J151" s="1"/>
      <c r="K151" s="1"/>
      <c r="L151" s="1"/>
      <c r="M151" s="1"/>
      <c r="N151" s="3"/>
      <c r="P151" s="3"/>
      <c r="Q151" s="3"/>
      <c r="R151" s="3"/>
      <c r="S151" s="3"/>
      <c r="T151" s="3"/>
      <c r="U151" s="3"/>
      <c r="V151" s="3"/>
      <c r="W151" s="3"/>
      <c r="X151" s="3"/>
      <c r="CO151" s="26"/>
      <c r="CP151" s="26"/>
      <c r="CQ151" s="26"/>
      <c r="CR151" s="26"/>
    </row>
    <row r="152" spans="1:96" s="25" customFormat="1" ht="15" customHeight="1">
      <c r="A152" s="3"/>
      <c r="B152" s="1"/>
      <c r="C152" s="16"/>
      <c r="D152" s="1"/>
      <c r="E152" s="1"/>
      <c r="F152" s="1"/>
      <c r="G152" s="1"/>
      <c r="H152" s="1"/>
      <c r="I152" s="1"/>
      <c r="J152" s="1"/>
      <c r="K152" s="1"/>
      <c r="L152" s="1"/>
      <c r="M152" s="1"/>
      <c r="N152" s="3"/>
      <c r="P152" s="3"/>
      <c r="Q152" s="3"/>
      <c r="R152" s="3"/>
      <c r="S152" s="3"/>
      <c r="T152" s="3"/>
      <c r="U152" s="3"/>
      <c r="V152" s="3"/>
      <c r="W152" s="3"/>
      <c r="X152" s="3"/>
      <c r="CO152" s="26"/>
      <c r="CP152" s="26"/>
      <c r="CQ152" s="26"/>
      <c r="CR152" s="26"/>
    </row>
    <row r="153" spans="1:96" s="25" customFormat="1" ht="15" customHeight="1">
      <c r="A153" s="3"/>
      <c r="B153" s="1"/>
      <c r="C153" s="16"/>
      <c r="D153" s="1"/>
      <c r="E153" s="1"/>
      <c r="F153" s="1"/>
      <c r="G153" s="1"/>
      <c r="H153" s="1"/>
      <c r="I153" s="1"/>
      <c r="J153" s="1"/>
      <c r="K153" s="1"/>
      <c r="L153" s="1"/>
      <c r="M153" s="1"/>
      <c r="N153" s="3"/>
      <c r="P153" s="3"/>
      <c r="Q153" s="3"/>
      <c r="R153" s="3"/>
      <c r="S153" s="3"/>
      <c r="T153" s="3"/>
      <c r="U153" s="3"/>
      <c r="V153" s="3"/>
      <c r="W153" s="3"/>
      <c r="X153" s="3"/>
      <c r="CO153" s="26"/>
      <c r="CP153" s="26"/>
      <c r="CQ153" s="26"/>
      <c r="CR153" s="26"/>
    </row>
    <row r="154" spans="1:96" s="25" customFormat="1" ht="15" customHeight="1">
      <c r="A154" s="3"/>
      <c r="B154" s="1"/>
      <c r="C154" s="16"/>
      <c r="D154" s="1"/>
      <c r="E154" s="1"/>
      <c r="F154" s="1"/>
      <c r="G154" s="1"/>
      <c r="H154" s="1"/>
      <c r="I154" s="1"/>
      <c r="J154" s="1"/>
      <c r="K154" s="1"/>
      <c r="L154" s="1"/>
      <c r="M154" s="1"/>
      <c r="N154" s="3"/>
      <c r="P154" s="3"/>
      <c r="Q154" s="3"/>
      <c r="R154" s="3"/>
      <c r="S154" s="3"/>
      <c r="T154" s="3"/>
      <c r="U154" s="3"/>
      <c r="V154" s="3"/>
      <c r="W154" s="3"/>
      <c r="X154" s="3"/>
      <c r="CO154" s="26"/>
      <c r="CP154" s="26"/>
      <c r="CQ154" s="26"/>
      <c r="CR154" s="26"/>
    </row>
    <row r="155" spans="1:96" s="25" customFormat="1" ht="15" customHeight="1">
      <c r="A155" s="3"/>
      <c r="B155" s="1"/>
      <c r="C155" s="16"/>
      <c r="D155" s="1"/>
      <c r="E155" s="1"/>
      <c r="F155" s="1"/>
      <c r="G155" s="1"/>
      <c r="H155" s="1"/>
      <c r="I155" s="1"/>
      <c r="J155" s="1"/>
      <c r="K155" s="1"/>
      <c r="L155" s="1"/>
      <c r="M155" s="1"/>
      <c r="N155" s="3"/>
      <c r="P155" s="3"/>
      <c r="Q155" s="3"/>
      <c r="R155" s="3"/>
      <c r="S155" s="3"/>
      <c r="T155" s="3"/>
      <c r="U155" s="3"/>
      <c r="V155" s="3"/>
      <c r="W155" s="3"/>
      <c r="X155" s="3"/>
      <c r="CO155" s="26"/>
      <c r="CP155" s="26"/>
      <c r="CQ155" s="26"/>
      <c r="CR155" s="26"/>
    </row>
    <row r="156" spans="1:96" s="25" customFormat="1" ht="15" customHeight="1">
      <c r="A156" s="3"/>
      <c r="B156" s="1"/>
      <c r="C156" s="16"/>
      <c r="D156" s="1"/>
      <c r="E156" s="1"/>
      <c r="F156" s="1"/>
      <c r="G156" s="1"/>
      <c r="H156" s="1"/>
      <c r="I156" s="1"/>
      <c r="J156" s="1"/>
      <c r="K156" s="1"/>
      <c r="L156" s="1"/>
      <c r="M156" s="1"/>
      <c r="N156" s="3"/>
      <c r="P156" s="3"/>
      <c r="Q156" s="3"/>
      <c r="R156" s="3"/>
      <c r="S156" s="3"/>
      <c r="T156" s="3"/>
      <c r="U156" s="3"/>
      <c r="V156" s="3"/>
      <c r="W156" s="3"/>
      <c r="X156" s="3"/>
      <c r="CO156" s="26"/>
      <c r="CP156" s="26"/>
      <c r="CQ156" s="26"/>
      <c r="CR156" s="26"/>
    </row>
    <row r="157" spans="1:96" s="25" customFormat="1" ht="15" customHeight="1">
      <c r="A157" s="3"/>
      <c r="B157" s="1"/>
      <c r="C157" s="16"/>
      <c r="D157" s="1"/>
      <c r="E157" s="1"/>
      <c r="F157" s="1"/>
      <c r="G157" s="1"/>
      <c r="H157" s="1"/>
      <c r="I157" s="1"/>
      <c r="J157" s="1"/>
      <c r="K157" s="1"/>
      <c r="L157" s="1"/>
      <c r="M157" s="1"/>
      <c r="N157" s="3"/>
      <c r="P157" s="3"/>
      <c r="Q157" s="3"/>
      <c r="R157" s="3"/>
      <c r="S157" s="3"/>
      <c r="T157" s="3"/>
      <c r="U157" s="3"/>
      <c r="V157" s="3"/>
      <c r="W157" s="3"/>
      <c r="X157" s="3"/>
      <c r="CO157" s="26"/>
      <c r="CP157" s="26"/>
      <c r="CQ157" s="26"/>
      <c r="CR157" s="26"/>
    </row>
    <row r="158" spans="1:96" s="25" customFormat="1" ht="15" customHeight="1">
      <c r="A158" s="3"/>
      <c r="B158" s="1"/>
      <c r="C158" s="16"/>
      <c r="D158" s="1"/>
      <c r="E158" s="1"/>
      <c r="F158" s="1"/>
      <c r="G158" s="1"/>
      <c r="H158" s="1"/>
      <c r="I158" s="1"/>
      <c r="J158" s="1"/>
      <c r="K158" s="1"/>
      <c r="L158" s="1"/>
      <c r="M158" s="1"/>
      <c r="N158" s="3"/>
      <c r="P158" s="3"/>
      <c r="Q158" s="3"/>
      <c r="R158" s="3"/>
      <c r="S158" s="3"/>
      <c r="T158" s="3"/>
      <c r="U158" s="3"/>
      <c r="V158" s="3"/>
      <c r="W158" s="3"/>
      <c r="X158" s="3"/>
      <c r="CO158" s="26"/>
      <c r="CP158" s="26"/>
      <c r="CQ158" s="26"/>
      <c r="CR158" s="26"/>
    </row>
    <row r="159" spans="1:96" s="25" customFormat="1" ht="15" customHeight="1">
      <c r="A159" s="3"/>
      <c r="B159" s="1"/>
      <c r="C159" s="1"/>
      <c r="D159" s="1"/>
      <c r="E159" s="1"/>
      <c r="F159" s="1"/>
      <c r="G159" s="1"/>
      <c r="H159" s="1"/>
      <c r="I159" s="1"/>
      <c r="J159" s="1"/>
      <c r="K159" s="1"/>
      <c r="L159" s="1"/>
      <c r="M159" s="1"/>
      <c r="N159" s="3"/>
      <c r="P159" s="3"/>
      <c r="Q159" s="3"/>
      <c r="R159" s="3"/>
      <c r="S159" s="3"/>
      <c r="T159" s="3"/>
      <c r="U159" s="3"/>
      <c r="V159" s="3"/>
      <c r="W159" s="3"/>
      <c r="X159" s="3"/>
      <c r="CO159" s="26"/>
      <c r="CP159" s="26"/>
      <c r="CQ159" s="26"/>
      <c r="CR159" s="26"/>
    </row>
    <row r="160" spans="1:96" s="25" customFormat="1" ht="15" customHeight="1">
      <c r="A160" s="3"/>
      <c r="B160" s="1"/>
      <c r="C160" s="1"/>
      <c r="D160" s="1"/>
      <c r="E160" s="1"/>
      <c r="F160" s="1"/>
      <c r="G160" s="1"/>
      <c r="H160" s="1"/>
      <c r="I160" s="1"/>
      <c r="J160" s="1"/>
      <c r="K160" s="1"/>
      <c r="L160" s="1"/>
      <c r="M160" s="1"/>
      <c r="N160" s="3"/>
      <c r="P160" s="3"/>
      <c r="Q160" s="3"/>
      <c r="R160" s="3"/>
      <c r="S160" s="3"/>
      <c r="T160" s="3"/>
      <c r="U160" s="3"/>
      <c r="V160" s="3"/>
      <c r="W160" s="3"/>
      <c r="X160" s="3"/>
      <c r="CO160" s="26"/>
      <c r="CP160" s="26"/>
      <c r="CQ160" s="26"/>
      <c r="CR160" s="26"/>
    </row>
    <row r="161" spans="1:96" s="25" customFormat="1" ht="15" customHeight="1">
      <c r="A161" s="3"/>
      <c r="B161" s="1"/>
      <c r="C161" s="1"/>
      <c r="D161" s="1"/>
      <c r="E161" s="1"/>
      <c r="F161" s="1"/>
      <c r="G161" s="1"/>
      <c r="H161" s="1"/>
      <c r="I161" s="1"/>
      <c r="J161" s="1"/>
      <c r="K161" s="1"/>
      <c r="L161" s="1"/>
      <c r="M161" s="1"/>
      <c r="N161" s="3"/>
      <c r="P161" s="3"/>
      <c r="Q161" s="3"/>
      <c r="R161" s="3"/>
      <c r="S161" s="3"/>
      <c r="T161" s="3"/>
      <c r="U161" s="3"/>
      <c r="V161" s="3"/>
      <c r="W161" s="3"/>
      <c r="X161" s="3"/>
      <c r="CO161" s="26"/>
      <c r="CP161" s="26"/>
      <c r="CQ161" s="26"/>
      <c r="CR161" s="26"/>
    </row>
    <row r="162" spans="1:96" s="25" customFormat="1" ht="15" customHeight="1">
      <c r="A162" s="3"/>
      <c r="B162" s="1"/>
      <c r="C162" s="1"/>
      <c r="D162" s="1"/>
      <c r="E162" s="1"/>
      <c r="F162" s="1"/>
      <c r="G162" s="1"/>
      <c r="H162" s="1"/>
      <c r="I162" s="1"/>
      <c r="J162" s="1"/>
      <c r="K162" s="1"/>
      <c r="L162" s="1"/>
      <c r="M162" s="1"/>
      <c r="N162" s="3"/>
      <c r="P162" s="3"/>
      <c r="Q162" s="3"/>
      <c r="R162" s="3"/>
      <c r="S162" s="3"/>
      <c r="T162" s="3"/>
      <c r="U162" s="3"/>
      <c r="V162" s="3"/>
      <c r="W162" s="3"/>
      <c r="X162" s="3"/>
      <c r="CO162" s="26"/>
      <c r="CP162" s="26"/>
      <c r="CQ162" s="26"/>
      <c r="CR162" s="26"/>
    </row>
    <row r="163" spans="1:96" s="25" customFormat="1" ht="15" customHeight="1">
      <c r="A163" s="3"/>
      <c r="B163" s="1"/>
      <c r="C163" s="1"/>
      <c r="D163" s="1"/>
      <c r="E163" s="1"/>
      <c r="F163" s="1"/>
      <c r="G163" s="1"/>
      <c r="H163" s="1"/>
      <c r="I163" s="1"/>
      <c r="J163" s="1"/>
      <c r="K163" s="1"/>
      <c r="L163" s="1"/>
      <c r="M163" s="1"/>
      <c r="N163" s="3"/>
      <c r="P163" s="3"/>
      <c r="Q163" s="3"/>
      <c r="R163" s="3"/>
      <c r="S163" s="3"/>
      <c r="T163" s="3"/>
      <c r="U163" s="3"/>
      <c r="V163" s="3"/>
      <c r="W163" s="3"/>
      <c r="X163" s="3"/>
      <c r="CO163" s="26"/>
      <c r="CP163" s="26"/>
      <c r="CQ163" s="26"/>
      <c r="CR163" s="26"/>
    </row>
    <row r="164" spans="1:96" s="25" customFormat="1" ht="15" customHeight="1">
      <c r="A164" s="3"/>
      <c r="B164" s="1"/>
      <c r="C164" s="1"/>
      <c r="D164" s="1"/>
      <c r="E164" s="1"/>
      <c r="F164" s="1"/>
      <c r="G164" s="1"/>
      <c r="H164" s="1"/>
      <c r="I164" s="1"/>
      <c r="J164" s="1"/>
      <c r="K164" s="1"/>
      <c r="L164" s="1"/>
      <c r="M164" s="1"/>
      <c r="N164" s="3"/>
      <c r="P164" s="3"/>
      <c r="Q164" s="3"/>
      <c r="R164" s="3"/>
      <c r="S164" s="3"/>
      <c r="T164" s="3"/>
      <c r="U164" s="3"/>
      <c r="V164" s="3"/>
      <c r="W164" s="3"/>
      <c r="X164" s="3"/>
      <c r="CO164" s="26"/>
      <c r="CP164" s="26"/>
      <c r="CQ164" s="26"/>
      <c r="CR164" s="26"/>
    </row>
    <row r="165" spans="1:96" s="25" customFormat="1" ht="15" customHeight="1">
      <c r="A165" s="3"/>
      <c r="B165" s="1"/>
      <c r="C165" s="1"/>
      <c r="D165" s="1"/>
      <c r="E165" s="1"/>
      <c r="F165" s="1"/>
      <c r="G165" s="1"/>
      <c r="H165" s="1"/>
      <c r="I165" s="1"/>
      <c r="J165" s="1"/>
      <c r="K165" s="1"/>
      <c r="L165" s="1"/>
      <c r="M165" s="1"/>
      <c r="N165" s="3"/>
      <c r="P165" s="3"/>
      <c r="Q165" s="3"/>
      <c r="R165" s="3"/>
      <c r="S165" s="3"/>
      <c r="T165" s="3"/>
      <c r="U165" s="3"/>
      <c r="V165" s="3"/>
      <c r="W165" s="3"/>
      <c r="X165" s="3"/>
      <c r="CO165" s="26"/>
      <c r="CP165" s="26"/>
      <c r="CQ165" s="26"/>
      <c r="CR165" s="26"/>
    </row>
    <row r="166" spans="1:96" s="25" customFormat="1" ht="15" customHeight="1">
      <c r="A166" s="3"/>
      <c r="B166" s="1"/>
      <c r="C166" s="1"/>
      <c r="D166" s="1"/>
      <c r="E166" s="1"/>
      <c r="F166" s="1"/>
      <c r="G166" s="1"/>
      <c r="H166" s="1"/>
      <c r="I166" s="1"/>
      <c r="J166" s="1"/>
      <c r="K166" s="1"/>
      <c r="L166" s="1"/>
      <c r="M166" s="1"/>
      <c r="N166" s="3"/>
      <c r="P166" s="3"/>
      <c r="Q166" s="3"/>
      <c r="R166" s="3"/>
      <c r="S166" s="3"/>
      <c r="T166" s="3"/>
      <c r="U166" s="3"/>
      <c r="V166" s="3"/>
      <c r="W166" s="3"/>
      <c r="X166" s="3"/>
      <c r="CO166" s="26"/>
      <c r="CP166" s="26"/>
      <c r="CQ166" s="26"/>
      <c r="CR166" s="26"/>
    </row>
    <row r="167" spans="1:96" s="25" customFormat="1" ht="15" customHeight="1">
      <c r="A167" s="3"/>
      <c r="B167" s="1"/>
      <c r="C167" s="1"/>
      <c r="D167" s="1"/>
      <c r="E167" s="1"/>
      <c r="F167" s="1"/>
      <c r="G167" s="1"/>
      <c r="H167" s="1"/>
      <c r="I167" s="1"/>
      <c r="J167" s="1"/>
      <c r="K167" s="1"/>
      <c r="L167" s="1"/>
      <c r="M167" s="1"/>
      <c r="N167" s="3"/>
      <c r="P167" s="3"/>
      <c r="Q167" s="3"/>
      <c r="R167" s="3"/>
      <c r="S167" s="3"/>
      <c r="T167" s="3"/>
      <c r="U167" s="3"/>
      <c r="V167" s="3"/>
      <c r="W167" s="3"/>
      <c r="X167" s="3"/>
      <c r="CO167" s="26"/>
      <c r="CP167" s="26"/>
      <c r="CQ167" s="26"/>
      <c r="CR167" s="26"/>
    </row>
    <row r="529" spans="1:96" s="25" customFormat="1" ht="15" customHeight="1">
      <c r="A529" s="3"/>
      <c r="B529" s="1"/>
      <c r="C529" s="3"/>
      <c r="D529" s="3"/>
      <c r="E529" s="3"/>
      <c r="F529" s="3"/>
      <c r="G529" s="3"/>
      <c r="H529" s="3"/>
      <c r="I529" s="3"/>
      <c r="J529" s="3"/>
      <c r="K529" s="3"/>
      <c r="L529" s="3"/>
      <c r="M529" s="3"/>
      <c r="N529" s="3"/>
      <c r="P529" s="3"/>
      <c r="Q529" s="3"/>
      <c r="R529" s="3"/>
      <c r="S529" s="3"/>
      <c r="T529" s="3"/>
      <c r="U529" s="3"/>
      <c r="V529" s="3"/>
      <c r="W529" s="3"/>
      <c r="X529" s="3"/>
      <c r="AC529" s="8"/>
      <c r="CO529" s="26"/>
      <c r="CP529" s="26"/>
      <c r="CQ529" s="26"/>
      <c r="CR529" s="26"/>
    </row>
    <row r="530" spans="1:96" s="25" customFormat="1" ht="15" customHeight="1">
      <c r="A530" s="3"/>
      <c r="B530" s="1"/>
      <c r="C530" s="3"/>
      <c r="D530" s="3"/>
      <c r="E530" s="3"/>
      <c r="F530" s="3"/>
      <c r="G530" s="3"/>
      <c r="H530" s="3"/>
      <c r="I530" s="3"/>
      <c r="J530" s="3"/>
      <c r="K530" s="3"/>
      <c r="L530" s="3"/>
      <c r="M530" s="3"/>
      <c r="N530" s="3"/>
      <c r="P530" s="3"/>
      <c r="Q530" s="3"/>
      <c r="R530" s="3"/>
      <c r="S530" s="3"/>
      <c r="T530" s="3"/>
      <c r="U530" s="3"/>
      <c r="V530" s="3"/>
      <c r="W530" s="3"/>
      <c r="X530" s="3"/>
      <c r="AC530" s="8"/>
      <c r="CO530" s="26"/>
      <c r="CP530" s="26"/>
      <c r="CQ530" s="26"/>
      <c r="CR530" s="26"/>
    </row>
    <row r="531" spans="1:96" s="25" customFormat="1" ht="15" customHeight="1">
      <c r="A531" s="3"/>
      <c r="B531" s="1"/>
      <c r="C531" s="3"/>
      <c r="D531" s="3"/>
      <c r="E531" s="3"/>
      <c r="F531" s="3"/>
      <c r="G531" s="3"/>
      <c r="H531" s="3"/>
      <c r="I531" s="3"/>
      <c r="J531" s="3"/>
      <c r="K531" s="3"/>
      <c r="L531" s="3"/>
      <c r="M531" s="3"/>
      <c r="N531" s="3"/>
      <c r="P531" s="3"/>
      <c r="Q531" s="3"/>
      <c r="R531" s="3"/>
      <c r="S531" s="3"/>
      <c r="T531" s="3"/>
      <c r="U531" s="3"/>
      <c r="V531" s="3"/>
      <c r="W531" s="3"/>
      <c r="X531" s="3"/>
      <c r="AC531" s="8"/>
      <c r="CO531" s="26"/>
      <c r="CP531" s="26"/>
      <c r="CQ531" s="26"/>
      <c r="CR531" s="26"/>
    </row>
    <row r="532" spans="1:96" s="25" customFormat="1" ht="15" customHeight="1">
      <c r="A532" s="3"/>
      <c r="B532" s="1"/>
      <c r="C532" s="3"/>
      <c r="D532" s="3"/>
      <c r="E532" s="3"/>
      <c r="F532" s="3"/>
      <c r="G532" s="3"/>
      <c r="H532" s="3"/>
      <c r="I532" s="3"/>
      <c r="J532" s="3"/>
      <c r="K532" s="3"/>
      <c r="L532" s="3"/>
      <c r="M532" s="3"/>
      <c r="N532" s="3"/>
      <c r="P532" s="3"/>
      <c r="Q532" s="3"/>
      <c r="R532" s="3"/>
      <c r="S532" s="3"/>
      <c r="T532" s="3"/>
      <c r="U532" s="3"/>
      <c r="V532" s="3"/>
      <c r="W532" s="3"/>
      <c r="X532" s="3"/>
      <c r="AC532" s="8"/>
      <c r="CO532" s="26"/>
      <c r="CP532" s="26"/>
      <c r="CQ532" s="26"/>
      <c r="CR532" s="26"/>
    </row>
    <row r="533" spans="1:96" s="25" customFormat="1" ht="15" customHeight="1">
      <c r="A533" s="3"/>
      <c r="B533" s="1"/>
      <c r="C533" s="3"/>
      <c r="D533" s="3"/>
      <c r="E533" s="3"/>
      <c r="F533" s="3"/>
      <c r="G533" s="3"/>
      <c r="H533" s="3"/>
      <c r="I533" s="3"/>
      <c r="J533" s="3"/>
      <c r="K533" s="3"/>
      <c r="L533" s="3"/>
      <c r="M533" s="3"/>
      <c r="N533" s="3"/>
      <c r="P533" s="3"/>
      <c r="Q533" s="3"/>
      <c r="R533" s="3"/>
      <c r="S533" s="3"/>
      <c r="T533" s="3"/>
      <c r="U533" s="3"/>
      <c r="V533" s="3"/>
      <c r="W533" s="3"/>
      <c r="X533" s="3"/>
      <c r="AC533" s="8"/>
      <c r="CO533" s="26"/>
      <c r="CP533" s="26"/>
      <c r="CQ533" s="26"/>
      <c r="CR533" s="26"/>
    </row>
    <row r="534" spans="1:96" s="25" customFormat="1" ht="15" customHeight="1">
      <c r="A534" s="3"/>
      <c r="B534" s="1"/>
      <c r="C534" s="3"/>
      <c r="D534" s="3"/>
      <c r="E534" s="3"/>
      <c r="F534" s="3"/>
      <c r="G534" s="3"/>
      <c r="H534" s="3"/>
      <c r="I534" s="3"/>
      <c r="J534" s="3"/>
      <c r="K534" s="3"/>
      <c r="L534" s="3"/>
      <c r="M534" s="3"/>
      <c r="N534" s="3"/>
      <c r="P534" s="3"/>
      <c r="Q534" s="3"/>
      <c r="R534" s="3"/>
      <c r="S534" s="3"/>
      <c r="T534" s="3"/>
      <c r="U534" s="3"/>
      <c r="V534" s="3"/>
      <c r="W534" s="3"/>
      <c r="X534" s="3"/>
      <c r="AC534" s="8"/>
      <c r="CO534" s="26"/>
      <c r="CP534" s="26"/>
      <c r="CQ534" s="26"/>
      <c r="CR534" s="26"/>
    </row>
    <row r="535" spans="1:96" s="25" customFormat="1" ht="15" customHeight="1">
      <c r="A535" s="3"/>
      <c r="B535" s="1"/>
      <c r="C535" s="3"/>
      <c r="D535" s="3"/>
      <c r="E535" s="3"/>
      <c r="F535" s="3"/>
      <c r="G535" s="3"/>
      <c r="H535" s="3"/>
      <c r="I535" s="3"/>
      <c r="J535" s="3"/>
      <c r="K535" s="3"/>
      <c r="L535" s="3"/>
      <c r="M535" s="3"/>
      <c r="N535" s="3"/>
      <c r="P535" s="3"/>
      <c r="Q535" s="3"/>
      <c r="R535" s="3"/>
      <c r="S535" s="3"/>
      <c r="T535" s="3"/>
      <c r="U535" s="3"/>
      <c r="V535" s="3"/>
      <c r="W535" s="3"/>
      <c r="X535" s="3"/>
      <c r="AC535" s="8"/>
      <c r="CO535" s="26"/>
      <c r="CP535" s="26"/>
      <c r="CQ535" s="26"/>
      <c r="CR535" s="26"/>
    </row>
    <row r="536" spans="1:96" s="25" customFormat="1" ht="15" customHeight="1">
      <c r="A536" s="3"/>
      <c r="B536" s="1"/>
      <c r="C536" s="3"/>
      <c r="D536" s="3"/>
      <c r="E536" s="3"/>
      <c r="F536" s="3"/>
      <c r="G536" s="3"/>
      <c r="H536" s="3"/>
      <c r="I536" s="3"/>
      <c r="J536" s="3"/>
      <c r="K536" s="3"/>
      <c r="L536" s="3"/>
      <c r="M536" s="3"/>
      <c r="N536" s="3"/>
      <c r="P536" s="3"/>
      <c r="Q536" s="3"/>
      <c r="R536" s="3"/>
      <c r="S536" s="3"/>
      <c r="T536" s="3"/>
      <c r="U536" s="3"/>
      <c r="V536" s="3"/>
      <c r="W536" s="3"/>
      <c r="X536" s="3"/>
      <c r="AC536" s="8"/>
      <c r="CO536" s="26"/>
      <c r="CP536" s="26"/>
      <c r="CQ536" s="26"/>
      <c r="CR536" s="26"/>
    </row>
    <row r="537" spans="1:96" s="25" customFormat="1" ht="15" customHeight="1">
      <c r="A537" s="3"/>
      <c r="B537" s="1"/>
      <c r="C537" s="3"/>
      <c r="D537" s="3"/>
      <c r="E537" s="3"/>
      <c r="F537" s="3"/>
      <c r="G537" s="3"/>
      <c r="H537" s="3"/>
      <c r="I537" s="3"/>
      <c r="J537" s="3"/>
      <c r="K537" s="3"/>
      <c r="L537" s="3"/>
      <c r="M537" s="3"/>
      <c r="N537" s="3"/>
      <c r="P537" s="3"/>
      <c r="Q537" s="3"/>
      <c r="R537" s="3"/>
      <c r="S537" s="3"/>
      <c r="T537" s="3"/>
      <c r="U537" s="3"/>
      <c r="V537" s="3"/>
      <c r="W537" s="3"/>
      <c r="X537" s="3"/>
      <c r="AC537" s="8"/>
      <c r="CO537" s="26"/>
      <c r="CP537" s="26"/>
      <c r="CQ537" s="26"/>
      <c r="CR537" s="26"/>
    </row>
    <row r="538" spans="1:96" s="25" customFormat="1" ht="15" customHeight="1">
      <c r="A538" s="3"/>
      <c r="B538" s="1"/>
      <c r="C538" s="3"/>
      <c r="D538" s="3"/>
      <c r="E538" s="3"/>
      <c r="F538" s="3"/>
      <c r="G538" s="3"/>
      <c r="H538" s="3"/>
      <c r="I538" s="3"/>
      <c r="J538" s="3"/>
      <c r="K538" s="3"/>
      <c r="L538" s="3"/>
      <c r="M538" s="3"/>
      <c r="N538" s="3"/>
      <c r="P538" s="3"/>
      <c r="Q538" s="3"/>
      <c r="R538" s="3"/>
      <c r="S538" s="3"/>
      <c r="T538" s="3"/>
      <c r="U538" s="3"/>
      <c r="V538" s="3"/>
      <c r="W538" s="3"/>
      <c r="X538" s="3"/>
      <c r="AC538" s="8"/>
      <c r="CO538" s="26"/>
      <c r="CP538" s="26"/>
      <c r="CQ538" s="26"/>
      <c r="CR538" s="26"/>
    </row>
    <row r="539" spans="1:96" s="25" customFormat="1" ht="15" customHeight="1">
      <c r="A539" s="3"/>
      <c r="B539" s="1"/>
      <c r="C539" s="1"/>
      <c r="D539" s="1"/>
      <c r="E539" s="1"/>
      <c r="F539" s="1"/>
      <c r="G539" s="1"/>
      <c r="H539" s="1"/>
      <c r="I539" s="1"/>
      <c r="J539" s="1"/>
      <c r="K539" s="1"/>
      <c r="L539" s="1"/>
      <c r="M539" s="1"/>
      <c r="N539" s="3"/>
      <c r="P539" s="3"/>
      <c r="Q539" s="3"/>
      <c r="R539" s="3"/>
      <c r="S539" s="3"/>
      <c r="T539" s="3"/>
      <c r="U539" s="3"/>
      <c r="V539" s="3"/>
      <c r="W539" s="3"/>
      <c r="X539" s="3"/>
      <c r="AC539" s="8"/>
      <c r="CO539" s="26"/>
      <c r="CP539" s="26"/>
      <c r="CQ539" s="26"/>
      <c r="CR539" s="26"/>
    </row>
    <row r="540" spans="1:96" s="25" customFormat="1" ht="15" customHeight="1">
      <c r="A540" s="3"/>
      <c r="B540" s="1"/>
      <c r="C540" s="1"/>
      <c r="D540" s="1"/>
      <c r="E540" s="1"/>
      <c r="F540" s="1"/>
      <c r="G540" s="1"/>
      <c r="H540" s="1"/>
      <c r="I540" s="1"/>
      <c r="J540" s="1"/>
      <c r="K540" s="1"/>
      <c r="L540" s="1"/>
      <c r="M540" s="1"/>
      <c r="N540" s="3"/>
      <c r="P540" s="3"/>
      <c r="Q540" s="3"/>
      <c r="R540" s="3"/>
      <c r="S540" s="3"/>
      <c r="T540" s="3"/>
      <c r="U540" s="3"/>
      <c r="V540" s="3"/>
      <c r="W540" s="3"/>
      <c r="X540" s="3"/>
      <c r="AC540" s="8"/>
      <c r="CO540" s="26"/>
      <c r="CP540" s="26"/>
      <c r="CQ540" s="26"/>
      <c r="CR540" s="26"/>
    </row>
    <row r="541" spans="1:96" s="25" customFormat="1" ht="15" customHeight="1">
      <c r="A541" s="3"/>
      <c r="B541" s="1"/>
      <c r="C541" s="1"/>
      <c r="D541" s="1"/>
      <c r="E541" s="1"/>
      <c r="F541" s="1"/>
      <c r="G541" s="1"/>
      <c r="H541" s="1"/>
      <c r="I541" s="1"/>
      <c r="J541" s="1"/>
      <c r="K541" s="1"/>
      <c r="L541" s="1"/>
      <c r="M541" s="1"/>
      <c r="N541" s="3"/>
      <c r="P541" s="3"/>
      <c r="Q541" s="3"/>
      <c r="R541" s="3"/>
      <c r="S541" s="3"/>
      <c r="T541" s="3"/>
      <c r="U541" s="3"/>
      <c r="V541" s="3"/>
      <c r="W541" s="3"/>
      <c r="X541" s="3"/>
      <c r="AC541" s="8"/>
      <c r="CO541" s="26"/>
      <c r="CP541" s="26"/>
      <c r="CQ541" s="26"/>
      <c r="CR541" s="26"/>
    </row>
  </sheetData>
  <sheetProtection formatCells="0" formatColumns="0" formatRows="0" insertRows="0" autoFilter="0" pivotTables="0"/>
  <protectedRanges>
    <protectedRange sqref="C55:N55" name="Titulo datos trabajadores"/>
    <protectedRange sqref="C7" name="Rango1"/>
    <protectedRange sqref="D10:F12" name="Rango2"/>
    <protectedRange sqref="K10:M12" name="Rango3"/>
    <protectedRange sqref="D15:M17" name="Rango4"/>
    <protectedRange sqref="K23:K26 N23:N31 L32:N35 K29:K32 AA34 AA44:AB44 AA37:AA38 AA51:AA52 G39:H39 D33:E39 D23:E31 G23:H37 K34:K39" name="BATERIAS MEDICAS"/>
    <protectedRange sqref="G46:G48 K46:K49 D52:E52 D46:E50 H46:H49" name="BATERIAS PSICOLOGICAS Y SUCURSAL"/>
    <protectedRange sqref="C56:N65" name="DATOS TRABAJADORES"/>
  </protectedRanges>
  <dataConsolidate/>
  <mergeCells count="89">
    <mergeCell ref="H23:H24"/>
    <mergeCell ref="C22:E22"/>
    <mergeCell ref="F22:H22"/>
    <mergeCell ref="I37:J37"/>
    <mergeCell ref="I25:J25"/>
    <mergeCell ref="D23:E23"/>
    <mergeCell ref="D25:E26"/>
    <mergeCell ref="I26:J26"/>
    <mergeCell ref="I36:J36"/>
    <mergeCell ref="I29:J30"/>
    <mergeCell ref="C42:M42"/>
    <mergeCell ref="G39:H39"/>
    <mergeCell ref="C54:N54"/>
    <mergeCell ref="C44:N44"/>
    <mergeCell ref="I49:J49"/>
    <mergeCell ref="C45:D45"/>
    <mergeCell ref="F45:G45"/>
    <mergeCell ref="I51:K51"/>
    <mergeCell ref="L45:N45"/>
    <mergeCell ref="I46:J46"/>
    <mergeCell ref="I45:K45"/>
    <mergeCell ref="I47:J47"/>
    <mergeCell ref="L46:N49"/>
    <mergeCell ref="I48:J48"/>
    <mergeCell ref="F58:I58"/>
    <mergeCell ref="D52:H52"/>
    <mergeCell ref="F64:I64"/>
    <mergeCell ref="F65:I65"/>
    <mergeCell ref="F59:I59"/>
    <mergeCell ref="F60:I60"/>
    <mergeCell ref="F61:I61"/>
    <mergeCell ref="F62:I62"/>
    <mergeCell ref="F63:I63"/>
    <mergeCell ref="C55:E55"/>
    <mergeCell ref="I11:J11"/>
    <mergeCell ref="C66:M68"/>
    <mergeCell ref="F55:I55"/>
    <mergeCell ref="F56:I56"/>
    <mergeCell ref="F57:I57"/>
    <mergeCell ref="K17:M17"/>
    <mergeCell ref="I17:J17"/>
    <mergeCell ref="C18:M18"/>
    <mergeCell ref="I24:J24"/>
    <mergeCell ref="I12:J12"/>
    <mergeCell ref="K12:M12"/>
    <mergeCell ref="K11:M11"/>
    <mergeCell ref="C11:C12"/>
    <mergeCell ref="D11:F12"/>
    <mergeCell ref="D13:F13"/>
    <mergeCell ref="C21:N21"/>
    <mergeCell ref="C3:M3"/>
    <mergeCell ref="C6:F6"/>
    <mergeCell ref="C7:F7"/>
    <mergeCell ref="C9:M9"/>
    <mergeCell ref="I10:J10"/>
    <mergeCell ref="K10:M10"/>
    <mergeCell ref="D10:F10"/>
    <mergeCell ref="L22:N22"/>
    <mergeCell ref="L24:M24"/>
    <mergeCell ref="L23:M23"/>
    <mergeCell ref="I22:K22"/>
    <mergeCell ref="I23:J23"/>
    <mergeCell ref="C14:M14"/>
    <mergeCell ref="D15:M15"/>
    <mergeCell ref="K16:M16"/>
    <mergeCell ref="I16:J16"/>
    <mergeCell ref="I19:M19"/>
    <mergeCell ref="D16:H16"/>
    <mergeCell ref="D17:H17"/>
    <mergeCell ref="C32:E32"/>
    <mergeCell ref="I39:J39"/>
    <mergeCell ref="L25:M25"/>
    <mergeCell ref="L33:N33"/>
    <mergeCell ref="I31:J31"/>
    <mergeCell ref="I35:J35"/>
    <mergeCell ref="L31:M31"/>
    <mergeCell ref="L32:N32"/>
    <mergeCell ref="I34:J34"/>
    <mergeCell ref="L34:N36"/>
    <mergeCell ref="I38:J38"/>
    <mergeCell ref="N28:N29"/>
    <mergeCell ref="I32:J33"/>
    <mergeCell ref="K32:K33"/>
    <mergeCell ref="I27:K28"/>
    <mergeCell ref="K29:K30"/>
    <mergeCell ref="L30:M30"/>
    <mergeCell ref="L28:M29"/>
    <mergeCell ref="L27:M27"/>
    <mergeCell ref="L26:M26"/>
  </mergeCells>
  <conditionalFormatting sqref="C26">
    <cfRule type="expression" dxfId="109" priority="123">
      <formula>$D$32&lt;&gt;""</formula>
    </cfRule>
  </conditionalFormatting>
  <conditionalFormatting sqref="C51:E51">
    <cfRule type="expression" dxfId="108" priority="100" stopIfTrue="1">
      <formula>#REF!=6</formula>
    </cfRule>
    <cfRule type="expression" dxfId="107" priority="99" stopIfTrue="1">
      <formula>#REF!=5</formula>
    </cfRule>
  </conditionalFormatting>
  <conditionalFormatting sqref="C7:F7">
    <cfRule type="expression" dxfId="106" priority="152" stopIfTrue="1">
      <formula>C7=$Z$8</formula>
    </cfRule>
  </conditionalFormatting>
  <conditionalFormatting sqref="C42:M42">
    <cfRule type="expression" dxfId="105" priority="852">
      <formula>NOT(OR($AA$25:$AA$52))</formula>
    </cfRule>
    <cfRule type="expression" dxfId="104" priority="851">
      <formula>OR($C$7&lt;&gt;"Contratado (ocupacional)",NOT($AB$53))</formula>
    </cfRule>
  </conditionalFormatting>
  <conditionalFormatting sqref="D10:E11 D15:E15 D16:D17 K16:M17">
    <cfRule type="cellIs" dxfId="103" priority="148" stopIfTrue="1" operator="equal">
      <formula>$Y$10</formula>
    </cfRule>
  </conditionalFormatting>
  <conditionalFormatting sqref="D52:E52">
    <cfRule type="cellIs" dxfId="102" priority="135" stopIfTrue="1" operator="equal">
      <formula>$Y$10</formula>
    </cfRule>
  </conditionalFormatting>
  <conditionalFormatting sqref="F24">
    <cfRule type="expression" dxfId="88" priority="68">
      <formula>C7=Z6</formula>
    </cfRule>
  </conditionalFormatting>
  <conditionalFormatting sqref="F29:F30">
    <cfRule type="expression" dxfId="87" priority="59">
      <formula>C9=Z8</formula>
    </cfRule>
  </conditionalFormatting>
  <conditionalFormatting sqref="F48">
    <cfRule type="expression" dxfId="86" priority="97" stopIfTrue="1">
      <formula>#REF!=5</formula>
    </cfRule>
    <cfRule type="expression" dxfId="85" priority="98" stopIfTrue="1">
      <formula>#REF!=6</formula>
    </cfRule>
  </conditionalFormatting>
  <conditionalFormatting sqref="F50 G50:H51">
    <cfRule type="expression" dxfId="84" priority="128" stopIfTrue="1">
      <formula>#REF!=5</formula>
    </cfRule>
    <cfRule type="expression" dxfId="83" priority="129" stopIfTrue="1">
      <formula>#REF!=6</formula>
    </cfRule>
  </conditionalFormatting>
  <conditionalFormatting sqref="F51:H51">
    <cfRule type="expression" dxfId="82" priority="130" stopIfTrue="1">
      <formula>#REF!=5</formula>
    </cfRule>
    <cfRule type="expression" dxfId="81" priority="131" stopIfTrue="1">
      <formula>#REF!=6</formula>
    </cfRule>
  </conditionalFormatting>
  <conditionalFormatting sqref="G47:G48 G50:H50">
    <cfRule type="expression" dxfId="80" priority="150" stopIfTrue="1">
      <formula>#REF!=6</formula>
    </cfRule>
  </conditionalFormatting>
  <conditionalFormatting sqref="G50:H50 G47:G48">
    <cfRule type="expression" dxfId="79" priority="149" stopIfTrue="1">
      <formula>#REF!=5</formula>
    </cfRule>
  </conditionalFormatting>
  <conditionalFormatting sqref="I19">
    <cfRule type="expression" dxfId="68" priority="625" stopIfTrue="1">
      <formula>#REF!&lt;&gt;$Z$17</formula>
    </cfRule>
    <cfRule type="expression" dxfId="67" priority="626" stopIfTrue="1">
      <formula>AND(#REF!&lt;&gt;#REF!,I19=$Z$19)</formula>
    </cfRule>
    <cfRule type="expression" dxfId="66" priority="648" stopIfTrue="1">
      <formula>AND(#REF!&lt;&gt;#REF!,$I19&lt;&gt;$Z$19)</formula>
    </cfRule>
  </conditionalFormatting>
  <conditionalFormatting sqref="K11">
    <cfRule type="expression" dxfId="65" priority="63" stopIfTrue="1">
      <formula>$K$11=""</formula>
    </cfRule>
  </conditionalFormatting>
  <conditionalFormatting sqref="K12">
    <cfRule type="cellIs" dxfId="64" priority="87" stopIfTrue="1" operator="equal">
      <formula>$Y$10</formula>
    </cfRule>
  </conditionalFormatting>
  <conditionalFormatting sqref="K23:K24">
    <cfRule type="expression" dxfId="63" priority="93" stopIfTrue="1">
      <formula>AND(K23="",#REF!&lt;&gt;"")</formula>
    </cfRule>
  </conditionalFormatting>
  <conditionalFormatting sqref="K29">
    <cfRule type="expression" dxfId="62" priority="84" stopIfTrue="1">
      <formula>AND(K29="",#REF!&lt;&gt;"")</formula>
    </cfRule>
  </conditionalFormatting>
  <conditionalFormatting sqref="K31:K32">
    <cfRule type="cellIs" dxfId="61" priority="85" operator="equal">
      <formula>#REF!</formula>
    </cfRule>
  </conditionalFormatting>
  <conditionalFormatting sqref="K34:K41">
    <cfRule type="cellIs" dxfId="60" priority="60" operator="equal">
      <formula>#REF!</formula>
    </cfRule>
  </conditionalFormatting>
  <dataValidations count="4">
    <dataValidation type="list" allowBlank="1" showInputMessage="1" showErrorMessage="1" sqref="C7:F7" xr:uid="{00000000-0002-0000-0000-000000000000}">
      <formula1>"Haga click aquí,Contratado (ocupacional),Postulante (preocupacional)"</formula1>
    </dataValidation>
    <dataValidation type="list" allowBlank="1" showInputMessage="1" showErrorMessage="1" sqref="K12:M12" xr:uid="{00000000-0002-0000-0000-000002000000}">
      <formula1>"AFILIADA, NO AFILIADA"</formula1>
    </dataValidation>
    <dataValidation type="list" allowBlank="1" showInputMessage="1" showErrorMessage="1" errorTitle="Error" error="Selecciona Screening o Confirmación" promptTitle="Selecciona Screening o Confirmac" sqref="K31 K34:K37" xr:uid="{DBEC4F5B-A6A1-4E0A-B448-2CC98A09B738}">
      <formula1>$Z$17:$Z$18</formula1>
    </dataValidation>
    <dataValidation type="list" allowBlank="1" showInputMessage="1" showErrorMessage="1" errorTitle="Error" error="Selecciona Screening o Confirmación" sqref="K32:K33" xr:uid="{249DBD92-7253-47D2-A13A-71B25D51A319}">
      <formula1>$Z$17:$Z$18</formula1>
    </dataValidation>
  </dataValidations>
  <hyperlinks>
    <hyperlink ref="L33" r:id="rId1" xr:uid="{BFDE61DC-A61A-498F-B1D9-8896FBCA4513}"/>
    <hyperlink ref="L33:N33" r:id="rId2" display="www.achs.cl" xr:uid="{A976BBAC-C998-498F-8FFA-D7BD3AC7E109}"/>
    <hyperlink ref="E24" location="Brigadista" display="Responde acá" xr:uid="{27049294-1D1A-4A71-A565-4E1E5657A0D1}"/>
    <hyperlink ref="E27" location="Conductor_A" display="Conductor_A" xr:uid="{7E460994-B754-48B7-8410-6AD6690BF39D}"/>
    <hyperlink ref="E28" location="Conductor_B" display="Conductor_B" xr:uid="{B7F78920-B7DA-4ACC-A7E2-8DFFFB47067B}"/>
    <hyperlink ref="E29" location="Conductor_D" display="Conductor_D" xr:uid="{89838F33-C5C7-4C02-8836-57D4FAE586F5}"/>
    <hyperlink ref="E30" location="Equipo_fijo" display="Equipo_fijo" xr:uid="{258DD7C1-D76A-4998-AA18-F1FA44F7F891}"/>
    <hyperlink ref="E33" location="Calor" display="Calor" xr:uid="{7F3ECA68-CBDB-4772-893F-6FE4AEB84474}"/>
    <hyperlink ref="E31" location="Maquinista" display="Maquinista" xr:uid="{3392B7CE-66CA-4CA8-B0ED-53D89BC151BB}"/>
    <hyperlink ref="E34" location="Frio" display="Frio" xr:uid="{1F286BF8-244D-4C7B-8B18-F9A435D54566}"/>
    <hyperlink ref="E35" location="Confinados" display="Confinados" xr:uid="{74CAD5EF-9BAD-42A0-AD16-F71B1794B5BA}"/>
    <hyperlink ref="E36" location="Fisica" display="Fisica" xr:uid="{A5A40025-C4FD-4B96-8407-0634A524D808}"/>
    <hyperlink ref="E37" location="Vigilante" display="Vigilante" xr:uid="{EA7FD80A-B609-4AA1-AE49-EC36BC7012D4}"/>
    <hyperlink ref="E38" location="Residuos" display="Residuos" xr:uid="{75E05FE0-2CDC-4226-BAEB-EBCF23E8E2B7}"/>
    <hyperlink ref="E39" location="Abordo" display="Abordo" xr:uid="{0FF7485A-97CB-440E-A017-9AF32E47DD7D}"/>
    <hyperlink ref="H23" location="Altitud" display="Altitud" xr:uid="{FD75C74F-0742-48CD-95B9-576465287CBB}"/>
    <hyperlink ref="H25" location="Anhidrido" display="Anhidrido" xr:uid="{56B34A00-D185-45B3-95A8-464810900B1A}"/>
    <hyperlink ref="H26" location="Arsenico" display="Arsenico" xr:uid="{EB573A84-B4E7-4E2E-8C92-9D5933E901F7}"/>
    <hyperlink ref="H27" location="Asbesto" display="Asbesto" xr:uid="{52FC522B-0D3D-4BB2-B699-302CBDCDA367}"/>
    <hyperlink ref="H28" location="Citostaticos" display="Citostaticos" xr:uid="{E3D99CF0-B369-4B56-AD96-2B69B1614E2D}"/>
    <hyperlink ref="H29" location="Plomo" display="Plomo" xr:uid="{4BF11769-042C-4672-BC36-9522C6F839F0}"/>
    <hyperlink ref="H34" location="Plomo" display="Plomo" xr:uid="{3A79EDA3-FDAC-45BE-AC33-5648FEA7EA82}"/>
    <hyperlink ref="H36" location="Ruido" display="Ruido" xr:uid="{7B095E79-8836-49CA-934B-43A458E6D0FD}"/>
    <hyperlink ref="H37" location="Silice" display="Silice" xr:uid="{788A7DDD-C920-4213-8EEB-86C1C4E65F19}"/>
    <hyperlink ref="H30" location="Citostaticos" display="Citostaticos" xr:uid="{57F1355B-576E-4C6A-BF99-0A7B94B31471}"/>
    <hyperlink ref="H31" location="Citostaticos" display="Citostaticos" xr:uid="{669E31F3-9FF3-43E0-9C65-6A630616DF9E}"/>
    <hyperlink ref="H32" location="Citostaticos" display="Citostaticos" xr:uid="{BDF3C416-F9A8-4BDA-A7A1-4E4345807C9F}"/>
    <hyperlink ref="H33" location="Citostaticos" display="Citostaticos" xr:uid="{47EA789B-9B13-4F23-9706-CDB994D99DB7}"/>
  </hyperlinks>
  <pageMargins left="0.39370078740157483" right="0.39370078740157483" top="0.39370078740157483" bottom="0.39370078740157483" header="0" footer="0.39370078740157483"/>
  <pageSetup scale="48" orientation="portrait" r:id="rId3"/>
  <headerFooter alignWithMargins="0"/>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53" id="{A9889815-D605-4908-80C7-AA1B369542C7}">
            <xm:f>AND($C$7="Contratado (ocupacional)",$D24&lt;&gt;"",OR(NOT(OR(Cobertura!K11="Si",Cobertura!K11="No")),NOT(OR(Cobertura!K12="Si",Cobertura!K12="No")),NOT(OR(Cobertura!K13="Si",Cobertura!K13="No"))))</xm:f>
            <x14:dxf>
              <font>
                <color rgb="FFFF0000"/>
              </font>
              <fill>
                <patternFill>
                  <bgColor rgb="FFFFFF00"/>
                </patternFill>
              </fill>
            </x14:dxf>
          </x14:cfRule>
          <xm:sqref>E24</xm:sqref>
        </x14:conditionalFormatting>
        <x14:conditionalFormatting xmlns:xm="http://schemas.microsoft.com/office/excel/2006/main">
          <x14:cfRule type="expression" priority="51" id="{13FCEDA9-A91B-4B24-8BFF-EF671646F1BF}">
            <xm:f>AND($C$7="Contratado (ocupacional)",$D27&lt;&gt;"",OR(NOT(OR(Cobertura!K16="Si",Cobertura!K16="No")),NOT(OR(Cobertura!K17="Si",Cobertura!K17="No")),NOT(OR(Cobertura!K18="Si",Cobertura!K18="No"))))</xm:f>
            <x14:dxf>
              <font>
                <color rgb="FFFF0000"/>
              </font>
              <fill>
                <patternFill>
                  <bgColor rgb="FFFFFF00"/>
                </patternFill>
              </fill>
            </x14:dxf>
          </x14:cfRule>
          <xm:sqref>E27</xm:sqref>
        </x14:conditionalFormatting>
        <x14:conditionalFormatting xmlns:xm="http://schemas.microsoft.com/office/excel/2006/main">
          <x14:cfRule type="expression" priority="49" id="{17786011-8D85-4610-8753-68285491FDC2}">
            <xm:f>AND($C$7="Contratado (ocupacional)",$D28&lt;&gt;"",OR(NOT(OR(Cobertura!K21="Si",Cobertura!K21="No")),NOT(OR(Cobertura!K22="Si",Cobertura!K22="No")),NOT(OR(Cobertura!K23="Si",Cobertura!K23="No"))))</xm:f>
            <x14:dxf>
              <font>
                <color rgb="FFFF0000"/>
              </font>
              <fill>
                <patternFill>
                  <bgColor rgb="FFFFFF00"/>
                </patternFill>
              </fill>
            </x14:dxf>
          </x14:cfRule>
          <xm:sqref>E28</xm:sqref>
        </x14:conditionalFormatting>
        <x14:conditionalFormatting xmlns:xm="http://schemas.microsoft.com/office/excel/2006/main">
          <x14:cfRule type="expression" priority="47" id="{0CEDAA25-FB01-4D04-8E41-9F54E63169BB}">
            <xm:f>AND($C$7="Contratado (ocupacional)",$D29&lt;&gt;"",OR(NOT(OR(Cobertura!K26="Si",Cobertura!K26="No")),NOT(OR(Cobertura!K27="Si",Cobertura!K27="No"))))</xm:f>
            <x14:dxf>
              <font>
                <color rgb="FFFF0000"/>
              </font>
              <fill>
                <patternFill>
                  <bgColor rgb="FFFFFF00"/>
                </patternFill>
              </fill>
            </x14:dxf>
          </x14:cfRule>
          <xm:sqref>E29</xm:sqref>
        </x14:conditionalFormatting>
        <x14:conditionalFormatting xmlns:xm="http://schemas.microsoft.com/office/excel/2006/main">
          <x14:cfRule type="expression" priority="45" id="{5E77A19E-1AEA-4B17-83D0-0A8D4CA25FE7}">
            <xm:f>AND($C$7="Contratado (ocupacional)",$D30&lt;&gt;"",OR(NOT(OR(Cobertura!K30="Si",Cobertura!K30="No")),NOT(OR(Cobertura!K31="Si",Cobertura!K31="No"))))</xm:f>
            <x14:dxf>
              <font>
                <color rgb="FFFF0000"/>
              </font>
              <fill>
                <patternFill>
                  <bgColor rgb="FFFFFF00"/>
                </patternFill>
              </fill>
            </x14:dxf>
          </x14:cfRule>
          <xm:sqref>E30</xm:sqref>
        </x14:conditionalFormatting>
        <x14:conditionalFormatting xmlns:xm="http://schemas.microsoft.com/office/excel/2006/main">
          <x14:cfRule type="expression" priority="39" id="{7F814B8D-7C7E-4CE1-B913-00C43C780419}">
            <xm:f>AND($C$7="Contratado (ocupacional)",$D31&lt;&gt;"",OR(NOT(OR(Cobertura!K34="Si",Cobertura!K34="No")),NOT(OR(Cobertura!K35="Si",Cobertura!K35="No"))))</xm:f>
            <x14:dxf>
              <font>
                <color rgb="FFFF0000"/>
              </font>
              <fill>
                <patternFill>
                  <bgColor rgb="FFFFFF00"/>
                </patternFill>
              </fill>
            </x14:dxf>
          </x14:cfRule>
          <xm:sqref>E31</xm:sqref>
        </x14:conditionalFormatting>
        <x14:conditionalFormatting xmlns:xm="http://schemas.microsoft.com/office/excel/2006/main">
          <x14:cfRule type="expression" priority="43" id="{7109E3EE-809F-44CB-A72B-2BDBCEFD86B3}">
            <xm:f>AND($C$7="Contratado (ocupacional)",$D33&lt;&gt;"",NOT(OR(Cobertura!K40="Si",Cobertura!K40="No")))</xm:f>
            <x14:dxf>
              <font>
                <color rgb="FFFF0000"/>
              </font>
              <fill>
                <patternFill>
                  <bgColor rgb="FFFFFF00"/>
                </patternFill>
              </fill>
            </x14:dxf>
          </x14:cfRule>
          <xm:sqref>E33</xm:sqref>
        </x14:conditionalFormatting>
        <x14:conditionalFormatting xmlns:xm="http://schemas.microsoft.com/office/excel/2006/main">
          <x14:cfRule type="expression" priority="37" id="{A436AB35-E8EB-48BC-BEAA-7727D8F6CECB}">
            <xm:f>AND($C$7="Contratado (ocupacional)",$D34&lt;&gt;"",NOT(OR(Cobertura!K43="Si",Cobertura!K43="No")))</xm:f>
            <x14:dxf>
              <font>
                <color rgb="FFFF0000"/>
              </font>
              <fill>
                <patternFill>
                  <bgColor rgb="FFFFFF00"/>
                </patternFill>
              </fill>
            </x14:dxf>
          </x14:cfRule>
          <xm:sqref>E34</xm:sqref>
        </x14:conditionalFormatting>
        <x14:conditionalFormatting xmlns:xm="http://schemas.microsoft.com/office/excel/2006/main">
          <x14:cfRule type="expression" priority="860" id="{3BC32151-E3D0-45B7-876A-FDE91CE29C33}">
            <xm:f>AND($C$7="Contratado (ocupacional)",$D35&lt;&gt;"",OR(NOT(OR(Cobertura!K46="Si",Cobertura!K46="No")),NOT(OR(Cobertura!K47="Si",Cobertura!K47="No"))))</xm:f>
            <x14:dxf>
              <font>
                <color rgb="FFFF0000"/>
              </font>
              <fill>
                <patternFill>
                  <bgColor rgb="FFFFFF00"/>
                </patternFill>
              </fill>
            </x14:dxf>
          </x14:cfRule>
          <xm:sqref>E35</xm:sqref>
        </x14:conditionalFormatting>
        <x14:conditionalFormatting xmlns:xm="http://schemas.microsoft.com/office/excel/2006/main">
          <x14:cfRule type="expression" priority="31" id="{1DD660F1-0E2C-49E0-8E14-2932B9D066ED}">
            <xm:f>AND($C$7="Contratado (ocupacional)",$D36&lt;&gt;"",OR(NOT(OR(Cobertura!K50="Si",Cobertura!K50="No")),NOT(OR(Cobertura!K51="Si",Cobertura!K51="No")),NOT(OR(Cobertura!K52="Si",Cobertura!K52="No")),NOT(OR(Cobertura!K53="Si",Cobertura!K53="No"))))</xm:f>
            <x14:dxf>
              <font>
                <color rgb="FFFF0000"/>
              </font>
              <fill>
                <patternFill>
                  <bgColor rgb="FFFFFF00"/>
                </patternFill>
              </fill>
            </x14:dxf>
          </x14:cfRule>
          <xm:sqref>E36</xm:sqref>
        </x14:conditionalFormatting>
        <x14:conditionalFormatting xmlns:xm="http://schemas.microsoft.com/office/excel/2006/main">
          <x14:cfRule type="expression" priority="750" id="{4D887E12-4352-4A44-AD9F-3101CEA52919}">
            <xm:f>AND($C$7="Contratado (ocupacional)",$D37&lt;&gt;"",OR(NOT(OR(Cobertura!K56="Si",Cobertura!K56="No")),NOT(OR(Cobertura!K57="Si",Cobertura!K57="No"))))</xm:f>
            <x14:dxf>
              <font>
                <color rgb="FFFF0000"/>
              </font>
              <fill>
                <patternFill>
                  <bgColor rgb="FFFFFF00"/>
                </patternFill>
              </fill>
            </x14:dxf>
          </x14:cfRule>
          <xm:sqref>E37</xm:sqref>
        </x14:conditionalFormatting>
        <x14:conditionalFormatting xmlns:xm="http://schemas.microsoft.com/office/excel/2006/main">
          <x14:cfRule type="expression" priority="719" id="{7109E3EE-809F-44CB-A72B-2BDBCEFD86B3}">
            <xm:f>AND($C$7="Contratado (ocupacional)",$D38&lt;&gt;"",NOT(OR(Cobertura!K60="Si",Cobertura!K60="No")))</xm:f>
            <x14:dxf>
              <font>
                <color rgb="FFFF0000"/>
              </font>
              <fill>
                <patternFill>
                  <bgColor rgb="FFFFFF00"/>
                </patternFill>
              </fill>
            </x14:dxf>
          </x14:cfRule>
          <xm:sqref>E38</xm:sqref>
        </x14:conditionalFormatting>
        <x14:conditionalFormatting xmlns:xm="http://schemas.microsoft.com/office/excel/2006/main">
          <x14:cfRule type="expression" priority="21" id="{F5706BD2-8E0B-498F-8ECB-4643CBF5C472}">
            <xm:f>AND($C$7="Contratado (ocupacional)",$D39&lt;&gt;"",OR(NOT(OR(Cobertura!K63="Si",Cobertura!K63="No")),NOT(OR(Cobertura!K64="Si",Cobertura!K64="No"))))</xm:f>
            <x14:dxf>
              <font>
                <color rgb="FFFF0000"/>
              </font>
              <fill>
                <patternFill>
                  <bgColor rgb="FFFFFF00"/>
                </patternFill>
              </fill>
            </x14:dxf>
          </x14:cfRule>
          <xm:sqref>E39</xm:sqref>
        </x14:conditionalFormatting>
        <x14:conditionalFormatting xmlns:xm="http://schemas.microsoft.com/office/excel/2006/main">
          <x14:cfRule type="expression" priority="18" id="{BAF5B154-B4F8-4F93-9964-DC5154EA4CE4}">
            <xm:f>AND($C$7="Contratado (ocupacional)",OR($G23&lt;&gt;"",$G24&lt;&gt;""),OR(NOT(OR(Cobertura!K69="Si",Cobertura!K69="No")),NOT(OR(Cobertura!K70="Si",Cobertura!K70="No")),NOT(OR(Cobertura!K71="Si",Cobertura!K71="No"))))</xm:f>
            <x14:dxf>
              <font>
                <color rgb="FFFF0000"/>
              </font>
              <fill>
                <patternFill>
                  <bgColor rgb="FFFFFF00"/>
                </patternFill>
              </fill>
            </x14:dxf>
          </x14:cfRule>
          <xm:sqref>H23</xm:sqref>
        </x14:conditionalFormatting>
        <x14:conditionalFormatting xmlns:xm="http://schemas.microsoft.com/office/excel/2006/main">
          <x14:cfRule type="expression" priority="16" id="{DD5027FD-76AB-40AD-894D-76CFA8FF6F46}">
            <xm:f>AND($C$7="Contratado (ocupacional)",$G25&lt;&gt;"",OR(NOT(OR(Cobertura!K74="Si",Cobertura!K74="No")),NOT(OR(Cobertura!K75="Si",Cobertura!K75="No"))))</xm:f>
            <x14:dxf>
              <font>
                <color rgb="FFFF0000"/>
              </font>
              <fill>
                <patternFill>
                  <bgColor rgb="FFFFFF00"/>
                </patternFill>
              </fill>
            </x14:dxf>
          </x14:cfRule>
          <xm:sqref>H25</xm:sqref>
        </x14:conditionalFormatting>
        <x14:conditionalFormatting xmlns:xm="http://schemas.microsoft.com/office/excel/2006/main">
          <x14:cfRule type="expression" priority="15" id="{7910707B-E4A4-48A8-AE97-335DF46BBFB1}">
            <xm:f>AND($C$7="Contratado (ocupacional)",$G26&lt;&gt;"",OR(NOT(OR(Cobertura!K78="Si",Cobertura!K78="No")),NOT(OR(Cobertura!K79="Si",Cobertura!K79="No"))))</xm:f>
            <x14:dxf>
              <font>
                <color rgb="FFFF0000"/>
              </font>
              <fill>
                <patternFill>
                  <bgColor rgb="FFFFFF00"/>
                </patternFill>
              </fill>
            </x14:dxf>
          </x14:cfRule>
          <xm:sqref>H26</xm:sqref>
        </x14:conditionalFormatting>
        <x14:conditionalFormatting xmlns:xm="http://schemas.microsoft.com/office/excel/2006/main">
          <x14:cfRule type="expression" priority="12" id="{8DFAB66B-FF82-42A5-ABD5-18C470EE0CE5}">
            <xm:f>AND($C$7="Contratado (ocupacional)",$G27&lt;&gt;"",OR(NOT(OR(Cobertura!K82="Si",Cobertura!K82="No")),NOT(OR(Cobertura!K84="Si",Cobertura!K84="No"))))</xm:f>
            <x14:dxf>
              <font>
                <color rgb="FFFF0000"/>
              </font>
              <fill>
                <patternFill>
                  <bgColor rgb="FFFFFF00"/>
                </patternFill>
              </fill>
            </x14:dxf>
          </x14:cfRule>
          <xm:sqref>H27</xm:sqref>
        </x14:conditionalFormatting>
        <x14:conditionalFormatting xmlns:xm="http://schemas.microsoft.com/office/excel/2006/main">
          <x14:cfRule type="expression" priority="850" id="{7553311D-1ED9-4DF1-A69B-2535B1C86EF8}">
            <xm:f>AND($C$7="Contratado (ocupacional)",$G28&lt;&gt;"",LEN(Cobertura!$D$87)&lt;10)</xm:f>
            <x14:dxf>
              <font>
                <color rgb="FFFF0000"/>
              </font>
              <fill>
                <patternFill>
                  <bgColor rgb="FFFFFF00"/>
                </patternFill>
              </fill>
            </x14:dxf>
          </x14:cfRule>
          <xm:sqref>H28</xm:sqref>
        </x14:conditionalFormatting>
        <x14:conditionalFormatting xmlns:xm="http://schemas.microsoft.com/office/excel/2006/main">
          <x14:cfRule type="expression" priority="17" id="{DE08BD36-EEAB-4683-9381-255A10851C41}">
            <xm:f>AND($C$7="Contratado (ocupacional)",$G29&lt;&gt;"",OR(NOT(OR(Cobertura!K90="Si",Cobertura!K90="No")),NOT(OR(Cobertura!K91="Si",Cobertura!K91="No"))))</xm:f>
            <x14:dxf>
              <font>
                <color rgb="FFFF0000"/>
              </font>
              <fill>
                <patternFill>
                  <bgColor rgb="FFFFFF00"/>
                </patternFill>
              </fill>
            </x14:dxf>
          </x14:cfRule>
          <xm:sqref>H29</xm:sqref>
        </x14:conditionalFormatting>
        <x14:conditionalFormatting xmlns:xm="http://schemas.microsoft.com/office/excel/2006/main">
          <x14:cfRule type="expression" priority="2" id="{7D5C9C10-86E6-403D-A9C2-4419A2CB20BC}">
            <xm:f>AND($C$7="Contratado (ocupacional)",$G30&lt;&gt;"",LEN(Cobertura!$D$87)&lt;10)</xm:f>
            <x14:dxf>
              <font>
                <color rgb="FFFF0000"/>
              </font>
              <fill>
                <patternFill>
                  <bgColor rgb="FFFFFF00"/>
                </patternFill>
              </fill>
            </x14:dxf>
          </x14:cfRule>
          <xm:sqref>H30:H33</xm:sqref>
        </x14:conditionalFormatting>
        <x14:conditionalFormatting xmlns:xm="http://schemas.microsoft.com/office/excel/2006/main">
          <x14:cfRule type="expression" priority="10" id="{7645CA6E-9E6B-4737-87A0-6C3A328C6E61}">
            <xm:f>AND($C$7="Contratado (ocupacional)",$G34&lt;&gt;"",OR(NOT(OR(Cobertura!K94="Si",Cobertura!K94="No")),NOT(OR(Cobertura!K95="Si",Cobertura!K95="No"))))</xm:f>
            <x14:dxf>
              <font>
                <color rgb="FFFF0000"/>
              </font>
              <fill>
                <patternFill>
                  <bgColor rgb="FFFFFF00"/>
                </patternFill>
              </fill>
            </x14:dxf>
          </x14:cfRule>
          <xm:sqref>H34</xm:sqref>
        </x14:conditionalFormatting>
        <x14:conditionalFormatting xmlns:xm="http://schemas.microsoft.com/office/excel/2006/main">
          <x14:cfRule type="expression" priority="8" id="{E9E5005E-9EF9-4B59-9B27-CC9D1DDB2DF8}">
            <xm:f>AND($C$7="Contratado (ocupacional)",$G36&lt;&gt;"",OR(NOT(OR(Cobertura!K98="Si",Cobertura!K98="No")),NOT(OR(Cobertura!K99="Si",Cobertura!K99="No")),NOT(OR(Cobertura!K100="Si",Cobertura!K100="No")),NOT(OR(Cobertura!K101="Si",Cobertura!K101="No"))))</xm:f>
            <x14:dxf>
              <font>
                <color rgb="FFFF0000"/>
              </font>
              <fill>
                <patternFill>
                  <bgColor rgb="FFFFFF00"/>
                </patternFill>
              </fill>
            </x14:dxf>
          </x14:cfRule>
          <xm:sqref>H36</xm:sqref>
        </x14:conditionalFormatting>
        <x14:conditionalFormatting xmlns:xm="http://schemas.microsoft.com/office/excel/2006/main">
          <x14:cfRule type="expression" priority="7" id="{DB184E8E-D856-4730-814D-7FABB41AB9B6}">
            <xm:f>AND($C$7="Contratado (ocupacional)",$G37&lt;&gt;"",OR(NOT(OR(Cobertura!K104="Si",Cobertura!K104="No")),NOT(OR(Cobertura!K105="Si",Cobertura!K105="No"))))</xm:f>
            <x14:dxf>
              <font>
                <color rgb="FFFF0000"/>
              </font>
              <fill>
                <patternFill>
                  <bgColor rgb="FFFFFF00"/>
                </patternFill>
              </fill>
            </x14:dxf>
          </x14:cfRule>
          <xm:sqref>H37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promptTitle="Seleccione lugar" xr:uid="{F940E213-A063-442D-BFD4-DA86A9BFF689}">
          <x14:formula1>
            <xm:f>Hoja1!$E$2:$E$46</xm:f>
          </x14:formula1>
          <xm:sqref>D52:H52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F7840-2EB3-4955-A6FA-E4A9236B8349}">
  <sheetPr>
    <tabColor rgb="FFFFFF00"/>
    <pageSetUpPr fitToPage="1"/>
  </sheetPr>
  <dimension ref="A1:CP578"/>
  <sheetViews>
    <sheetView showGridLines="0" topLeftCell="A47" zoomScale="55" zoomScaleNormal="55" workbookViewId="0">
      <selection activeCell="C68" sqref="C68"/>
    </sheetView>
  </sheetViews>
  <sheetFormatPr baseColWidth="10" defaultColWidth="11.453125" defaultRowHeight="15" customHeight="1"/>
  <cols>
    <col min="1" max="1" width="2" style="3" customWidth="1"/>
    <col min="2" max="2" width="3.1796875" style="1" customWidth="1"/>
    <col min="3" max="3" width="54.453125" style="1" customWidth="1"/>
    <col min="4" max="4" width="4.81640625" style="1" customWidth="1"/>
    <col min="5" max="5" width="38.453125" style="1" customWidth="1"/>
    <col min="6" max="7" width="5.81640625" style="1" customWidth="1"/>
    <col min="8" max="8" width="20.453125" style="1" customWidth="1"/>
    <col min="9" max="9" width="13.1796875" style="1" customWidth="1"/>
    <col min="10" max="10" width="10.81640625" style="1" customWidth="1"/>
    <col min="11" max="11" width="8.1796875" style="1" customWidth="1"/>
    <col min="12" max="12" width="6" style="3" customWidth="1"/>
    <col min="13" max="13" width="6.81640625" style="25" customWidth="1"/>
    <col min="14" max="22" width="6.81640625" style="3" customWidth="1"/>
    <col min="23" max="23" width="10.453125" style="25" customWidth="1"/>
    <col min="24" max="24" width="47.453125" style="25" customWidth="1"/>
    <col min="25" max="25" width="14.1796875" style="25" customWidth="1"/>
    <col min="26" max="26" width="13.453125" style="25" customWidth="1"/>
    <col min="27" max="27" width="29.81640625" style="8" customWidth="1"/>
    <col min="28" max="28" width="11.453125" style="25" customWidth="1"/>
    <col min="29" max="29" width="34" style="25" customWidth="1"/>
    <col min="30" max="30" width="11.453125" style="25" customWidth="1"/>
    <col min="31" max="31" width="31.453125" style="25" customWidth="1"/>
    <col min="32" max="90" width="11.453125" style="25"/>
    <col min="91" max="16384" width="11.453125" style="26"/>
  </cols>
  <sheetData>
    <row r="1" spans="1:94" ht="19.5" customHeight="1" thickBot="1">
      <c r="B1" s="3"/>
      <c r="C1" s="3"/>
      <c r="D1" s="3"/>
      <c r="E1" s="3"/>
      <c r="F1" s="3"/>
      <c r="G1" s="3"/>
      <c r="H1" s="3"/>
      <c r="I1" s="3"/>
      <c r="J1" s="3"/>
      <c r="K1" s="3"/>
    </row>
    <row r="2" spans="1:94" ht="19.5" customHeight="1">
      <c r="B2" s="44"/>
      <c r="C2" s="45"/>
      <c r="D2" s="45"/>
      <c r="E2" s="45"/>
      <c r="F2" s="45"/>
      <c r="G2" s="45"/>
      <c r="H2" s="45"/>
      <c r="I2" s="45"/>
      <c r="J2" s="45"/>
      <c r="K2" s="45"/>
      <c r="L2" s="46"/>
    </row>
    <row r="3" spans="1:94" ht="21" customHeight="1">
      <c r="B3" s="47"/>
      <c r="C3" s="335" t="s">
        <v>214</v>
      </c>
      <c r="D3" s="335"/>
      <c r="E3" s="335"/>
      <c r="F3" s="335"/>
      <c r="G3" s="335"/>
      <c r="H3" s="335"/>
      <c r="I3" s="335"/>
      <c r="J3" s="335"/>
      <c r="K3" s="335"/>
      <c r="L3" s="48"/>
      <c r="M3" s="35"/>
      <c r="N3" s="32"/>
      <c r="O3" s="32"/>
      <c r="P3" s="32"/>
      <c r="Q3" s="32"/>
      <c r="R3" s="32"/>
      <c r="S3" s="32"/>
      <c r="T3" s="32"/>
      <c r="U3" s="32"/>
      <c r="V3" s="32"/>
    </row>
    <row r="4" spans="1:94" ht="11.5" customHeight="1">
      <c r="B4" s="47"/>
      <c r="C4" s="191"/>
      <c r="D4" s="191"/>
      <c r="E4" s="191"/>
      <c r="F4" s="191"/>
      <c r="G4" s="191"/>
      <c r="H4" s="191"/>
      <c r="I4" s="191"/>
      <c r="J4" s="191"/>
      <c r="K4" s="191"/>
      <c r="L4" s="50"/>
      <c r="W4" s="42"/>
      <c r="AA4" s="9" t="s">
        <v>0</v>
      </c>
      <c r="AC4" s="9" t="s">
        <v>1</v>
      </c>
    </row>
    <row r="5" spans="1:94" s="25" customFormat="1" ht="20.25" customHeight="1">
      <c r="A5" s="3"/>
      <c r="B5" s="47"/>
      <c r="C5" s="192" t="s">
        <v>215</v>
      </c>
      <c r="D5" s="193"/>
      <c r="E5" s="193"/>
      <c r="F5" s="193"/>
      <c r="G5" s="193"/>
      <c r="H5" s="193"/>
      <c r="I5" s="193"/>
      <c r="J5" s="193"/>
      <c r="K5" s="193"/>
      <c r="L5" s="50"/>
      <c r="N5" s="3"/>
      <c r="O5" s="3"/>
      <c r="P5" s="3"/>
      <c r="Q5" s="3"/>
      <c r="R5" s="3"/>
      <c r="S5" s="3"/>
      <c r="T5" s="3"/>
      <c r="U5" s="3"/>
      <c r="V5" s="3"/>
      <c r="W5" s="42"/>
      <c r="X5" s="36" t="s">
        <v>3</v>
      </c>
      <c r="AA5" s="26" t="s">
        <v>4</v>
      </c>
      <c r="AC5" s="10" t="s">
        <v>5</v>
      </c>
      <c r="CM5" s="26"/>
      <c r="CN5" s="26"/>
      <c r="CO5" s="26"/>
      <c r="CP5" s="26"/>
    </row>
    <row r="6" spans="1:94" s="25" customFormat="1" ht="20.25" customHeight="1">
      <c r="A6" s="3"/>
      <c r="B6" s="47"/>
      <c r="C6" s="192" t="s">
        <v>216</v>
      </c>
      <c r="D6" s="193"/>
      <c r="E6" s="193"/>
      <c r="F6" s="193"/>
      <c r="G6" s="193"/>
      <c r="H6" s="193"/>
      <c r="I6" s="193"/>
      <c r="J6" s="193"/>
      <c r="K6" s="193"/>
      <c r="L6" s="50"/>
      <c r="N6" s="3"/>
      <c r="O6" s="3"/>
      <c r="P6" s="3"/>
      <c r="Q6" s="3"/>
      <c r="R6" s="3"/>
      <c r="S6" s="3"/>
      <c r="T6" s="3"/>
      <c r="U6" s="3"/>
      <c r="V6" s="3"/>
      <c r="W6" s="42"/>
      <c r="X6" s="36"/>
      <c r="AA6" s="26"/>
      <c r="AC6" s="10"/>
      <c r="CM6" s="26"/>
      <c r="CN6" s="26"/>
      <c r="CO6" s="26"/>
      <c r="CP6" s="26"/>
    </row>
    <row r="7" spans="1:94" s="25" customFormat="1" ht="33.65" customHeight="1">
      <c r="A7" s="3"/>
      <c r="B7" s="47"/>
      <c r="C7" s="323" t="s">
        <v>217</v>
      </c>
      <c r="D7" s="324"/>
      <c r="E7" s="324"/>
      <c r="F7" s="324"/>
      <c r="G7" s="324"/>
      <c r="H7" s="324"/>
      <c r="I7" s="324"/>
      <c r="J7" s="324"/>
      <c r="K7" s="324"/>
      <c r="L7" s="84"/>
      <c r="N7" s="3"/>
      <c r="O7" s="3"/>
      <c r="P7" s="3"/>
      <c r="Q7" s="3"/>
      <c r="R7" s="3"/>
      <c r="S7" s="3"/>
      <c r="T7" s="3"/>
      <c r="U7" s="3"/>
      <c r="V7" s="3"/>
      <c r="X7" s="12"/>
      <c r="AA7" s="26"/>
      <c r="AC7" s="11"/>
      <c r="AE7" s="41"/>
      <c r="CM7" s="26"/>
      <c r="CN7" s="26"/>
      <c r="CO7" s="26"/>
      <c r="CP7" s="26"/>
    </row>
    <row r="8" spans="1:94" ht="24" customHeight="1">
      <c r="B8" s="47"/>
      <c r="C8" s="332" t="s">
        <v>51</v>
      </c>
      <c r="D8" s="333"/>
      <c r="E8" s="333"/>
      <c r="F8" s="333"/>
      <c r="G8" s="333"/>
      <c r="H8" s="333"/>
      <c r="I8" s="333"/>
      <c r="J8" s="333"/>
      <c r="K8" s="334"/>
      <c r="L8" s="87"/>
      <c r="X8" s="40" t="s">
        <v>218</v>
      </c>
      <c r="AA8" s="26" t="s">
        <v>131</v>
      </c>
      <c r="AC8" s="11" t="s">
        <v>50</v>
      </c>
      <c r="AE8" s="41"/>
    </row>
    <row r="9" spans="1:94" s="25" customFormat="1" ht="12.65" customHeight="1">
      <c r="A9" s="3"/>
      <c r="B9" s="47"/>
      <c r="C9" s="110"/>
      <c r="D9" s="110"/>
      <c r="E9" s="110"/>
      <c r="F9" s="110"/>
      <c r="G9" s="110"/>
      <c r="H9" s="110"/>
      <c r="I9" s="110"/>
      <c r="J9" s="110"/>
      <c r="K9" s="86"/>
      <c r="L9" s="87"/>
      <c r="N9" s="3"/>
      <c r="O9" s="3"/>
      <c r="P9" s="3"/>
      <c r="Q9" s="3"/>
      <c r="R9" s="3"/>
      <c r="S9" s="3"/>
      <c r="T9" s="3"/>
      <c r="U9" s="3"/>
      <c r="V9" s="3"/>
      <c r="X9" s="12"/>
      <c r="AA9" s="26"/>
      <c r="AC9" s="11"/>
      <c r="AE9" s="41"/>
      <c r="CM9" s="26"/>
      <c r="CN9" s="26"/>
      <c r="CO9" s="26"/>
      <c r="CP9" s="26"/>
    </row>
    <row r="10" spans="1:94" s="25" customFormat="1" ht="17.5" customHeight="1">
      <c r="A10" s="3"/>
      <c r="B10" s="47"/>
      <c r="C10" s="71" t="s">
        <v>61</v>
      </c>
      <c r="D10" s="71"/>
      <c r="E10" s="71"/>
      <c r="F10" s="325" t="s">
        <v>219</v>
      </c>
      <c r="G10" s="325"/>
      <c r="H10" s="64"/>
      <c r="I10" s="88"/>
      <c r="J10" s="88"/>
      <c r="K10" s="141" t="s">
        <v>220</v>
      </c>
      <c r="L10" s="87"/>
      <c r="N10" s="3"/>
      <c r="O10" s="3"/>
      <c r="P10" s="3"/>
      <c r="Q10" s="3"/>
      <c r="R10" s="3"/>
      <c r="S10" s="3"/>
      <c r="T10" s="3"/>
      <c r="U10" s="3"/>
      <c r="V10" s="3"/>
      <c r="X10" s="12"/>
      <c r="AA10" s="26"/>
      <c r="AC10" s="11"/>
      <c r="AE10" s="41"/>
      <c r="CM10" s="26"/>
      <c r="CN10" s="26"/>
      <c r="CO10" s="26"/>
      <c r="CP10" s="26"/>
    </row>
    <row r="11" spans="1:94" s="25" customFormat="1" ht="19" customHeight="1">
      <c r="A11" s="3"/>
      <c r="B11" s="47"/>
      <c r="C11" s="260" t="s">
        <v>221</v>
      </c>
      <c r="D11" s="326"/>
      <c r="E11" s="326"/>
      <c r="F11" s="326"/>
      <c r="G11" s="326"/>
      <c r="H11" s="326"/>
      <c r="I11" s="326"/>
      <c r="J11" s="261"/>
      <c r="K11" s="118" t="s">
        <v>220</v>
      </c>
      <c r="L11" s="87"/>
      <c r="N11" s="3"/>
      <c r="O11" s="3"/>
      <c r="P11" s="3"/>
      <c r="Q11" s="3"/>
      <c r="R11" s="3"/>
      <c r="S11" s="3"/>
      <c r="T11" s="3"/>
      <c r="U11" s="3"/>
      <c r="V11" s="3"/>
      <c r="X11" s="12"/>
      <c r="AA11" s="26"/>
      <c r="AC11" s="11"/>
      <c r="AE11" s="41"/>
      <c r="CM11" s="26"/>
      <c r="CN11" s="26"/>
      <c r="CO11" s="26"/>
      <c r="CP11" s="26"/>
    </row>
    <row r="12" spans="1:94" s="25" customFormat="1" ht="19" customHeight="1">
      <c r="A12" s="3"/>
      <c r="B12" s="47"/>
      <c r="C12" s="260" t="s">
        <v>222</v>
      </c>
      <c r="D12" s="326"/>
      <c r="E12" s="326"/>
      <c r="F12" s="326"/>
      <c r="G12" s="326"/>
      <c r="H12" s="326"/>
      <c r="I12" s="326"/>
      <c r="J12" s="261"/>
      <c r="K12" s="118" t="s">
        <v>220</v>
      </c>
      <c r="L12" s="87"/>
      <c r="N12" s="3"/>
      <c r="O12" s="3"/>
      <c r="P12" s="3"/>
      <c r="Q12" s="3"/>
      <c r="R12" s="3"/>
      <c r="S12" s="3"/>
      <c r="T12" s="3"/>
      <c r="U12" s="3"/>
      <c r="V12" s="3"/>
      <c r="X12" s="12"/>
      <c r="AA12" s="26"/>
      <c r="AC12" s="11"/>
      <c r="AE12" s="41"/>
      <c r="CM12" s="26"/>
      <c r="CN12" s="26"/>
      <c r="CO12" s="26"/>
      <c r="CP12" s="26"/>
    </row>
    <row r="13" spans="1:94" s="25" customFormat="1" ht="19" customHeight="1">
      <c r="A13" s="3"/>
      <c r="B13" s="47"/>
      <c r="C13" s="260" t="s">
        <v>223</v>
      </c>
      <c r="D13" s="326"/>
      <c r="E13" s="326"/>
      <c r="F13" s="326"/>
      <c r="G13" s="326"/>
      <c r="H13" s="326"/>
      <c r="I13" s="326"/>
      <c r="J13" s="261"/>
      <c r="K13" s="118" t="s">
        <v>220</v>
      </c>
      <c r="L13" s="87"/>
      <c r="N13" s="3"/>
      <c r="O13" s="3"/>
      <c r="P13" s="3"/>
      <c r="Q13" s="3"/>
      <c r="R13" s="3"/>
      <c r="S13" s="3"/>
      <c r="T13" s="3"/>
      <c r="U13" s="3"/>
      <c r="V13" s="3"/>
      <c r="X13" s="12"/>
      <c r="AA13" s="26"/>
      <c r="AC13" s="11"/>
      <c r="AE13" s="41"/>
      <c r="CM13" s="26"/>
      <c r="CN13" s="26"/>
      <c r="CO13" s="26"/>
      <c r="CP13" s="26"/>
    </row>
    <row r="14" spans="1:94" s="25" customFormat="1" ht="19" customHeight="1">
      <c r="A14" s="3"/>
      <c r="B14" s="47"/>
      <c r="C14" s="110"/>
      <c r="D14" s="110"/>
      <c r="E14" s="110"/>
      <c r="F14" s="110"/>
      <c r="G14" s="110"/>
      <c r="H14" s="110"/>
      <c r="I14" s="110"/>
      <c r="J14" s="110"/>
      <c r="K14" s="86"/>
      <c r="L14" s="87"/>
      <c r="N14" s="3"/>
      <c r="O14" s="3"/>
      <c r="P14" s="3"/>
      <c r="Q14" s="3"/>
      <c r="R14" s="3"/>
      <c r="S14" s="3"/>
      <c r="T14" s="3"/>
      <c r="U14" s="3"/>
      <c r="V14" s="3"/>
      <c r="X14" s="12"/>
      <c r="AA14" s="26"/>
      <c r="AC14" s="11"/>
      <c r="AE14" s="41"/>
      <c r="CM14" s="26"/>
      <c r="CN14" s="26"/>
      <c r="CO14" s="26"/>
      <c r="CP14" s="26"/>
    </row>
    <row r="15" spans="1:94" s="25" customFormat="1" ht="14.5" customHeight="1">
      <c r="A15" s="3"/>
      <c r="B15" s="47"/>
      <c r="C15" s="71" t="s">
        <v>77</v>
      </c>
      <c r="D15" s="71"/>
      <c r="E15" s="71"/>
      <c r="F15" s="325" t="s">
        <v>219</v>
      </c>
      <c r="G15" s="325"/>
      <c r="H15" s="64"/>
      <c r="I15" s="88"/>
      <c r="J15" s="88"/>
      <c r="K15" s="141" t="s">
        <v>220</v>
      </c>
      <c r="L15" s="87"/>
      <c r="N15" s="3"/>
      <c r="O15" s="3"/>
      <c r="P15" s="3"/>
      <c r="Q15" s="3"/>
      <c r="R15" s="3"/>
      <c r="S15" s="3"/>
      <c r="T15" s="3"/>
      <c r="U15" s="3"/>
      <c r="V15" s="3"/>
      <c r="X15" s="12"/>
      <c r="AA15" s="26"/>
      <c r="AC15" s="11"/>
      <c r="AE15" s="41"/>
      <c r="CM15" s="26"/>
      <c r="CN15" s="26"/>
      <c r="CO15" s="26"/>
      <c r="CP15" s="26"/>
    </row>
    <row r="16" spans="1:94" s="25" customFormat="1" ht="19" customHeight="1">
      <c r="A16" s="3"/>
      <c r="B16" s="47"/>
      <c r="C16" s="260" t="s">
        <v>224</v>
      </c>
      <c r="D16" s="326"/>
      <c r="E16" s="326"/>
      <c r="F16" s="326"/>
      <c r="G16" s="326"/>
      <c r="H16" s="326"/>
      <c r="I16" s="326"/>
      <c r="J16" s="261"/>
      <c r="K16" s="118" t="s">
        <v>220</v>
      </c>
      <c r="L16" s="87"/>
      <c r="N16" s="3"/>
      <c r="O16" s="3"/>
      <c r="P16" s="3"/>
      <c r="Q16" s="3"/>
      <c r="R16" s="3"/>
      <c r="S16" s="3"/>
      <c r="T16" s="3"/>
      <c r="U16" s="3"/>
      <c r="V16" s="3"/>
      <c r="X16" s="12"/>
      <c r="AA16" s="26"/>
      <c r="AC16" s="11"/>
      <c r="AE16" s="41"/>
      <c r="CM16" s="26"/>
      <c r="CN16" s="26"/>
      <c r="CO16" s="26"/>
      <c r="CP16" s="26"/>
    </row>
    <row r="17" spans="1:94" s="25" customFormat="1" ht="19" customHeight="1">
      <c r="A17" s="3"/>
      <c r="B17" s="47"/>
      <c r="C17" s="260" t="s">
        <v>225</v>
      </c>
      <c r="D17" s="326"/>
      <c r="E17" s="326"/>
      <c r="F17" s="326"/>
      <c r="G17" s="326"/>
      <c r="H17" s="326"/>
      <c r="I17" s="326"/>
      <c r="J17" s="261"/>
      <c r="K17" s="118" t="s">
        <v>220</v>
      </c>
      <c r="L17" s="87"/>
      <c r="N17" s="3"/>
      <c r="O17" s="3"/>
      <c r="P17" s="3"/>
      <c r="Q17" s="3"/>
      <c r="R17" s="3"/>
      <c r="S17" s="3"/>
      <c r="T17" s="3"/>
      <c r="U17" s="3"/>
      <c r="V17" s="3"/>
      <c r="X17" s="12"/>
      <c r="AA17" s="26"/>
      <c r="AC17" s="11"/>
      <c r="AE17" s="41"/>
      <c r="CM17" s="26"/>
      <c r="CN17" s="26"/>
      <c r="CO17" s="26"/>
      <c r="CP17" s="26"/>
    </row>
    <row r="18" spans="1:94" s="25" customFormat="1" ht="47.15" customHeight="1">
      <c r="A18" s="3"/>
      <c r="B18" s="47"/>
      <c r="C18" s="260" t="s">
        <v>226</v>
      </c>
      <c r="D18" s="326"/>
      <c r="E18" s="326"/>
      <c r="F18" s="326"/>
      <c r="G18" s="326"/>
      <c r="H18" s="326"/>
      <c r="I18" s="326"/>
      <c r="J18" s="261"/>
      <c r="K18" s="118" t="s">
        <v>220</v>
      </c>
      <c r="L18" s="87"/>
      <c r="N18" s="3"/>
      <c r="O18" s="3"/>
      <c r="P18" s="3"/>
      <c r="Q18" s="3"/>
      <c r="R18" s="3"/>
      <c r="S18" s="3"/>
      <c r="T18" s="3"/>
      <c r="U18" s="3"/>
      <c r="V18" s="3"/>
      <c r="X18" s="12"/>
      <c r="AA18" s="26"/>
      <c r="AC18" s="11"/>
      <c r="AE18" s="41"/>
      <c r="CM18" s="26"/>
      <c r="CN18" s="26"/>
      <c r="CO18" s="26"/>
      <c r="CP18" s="26"/>
    </row>
    <row r="19" spans="1:94" s="25" customFormat="1" ht="12" customHeight="1">
      <c r="A19" s="3"/>
      <c r="B19" s="47"/>
      <c r="C19" s="110"/>
      <c r="D19" s="110"/>
      <c r="E19" s="110"/>
      <c r="F19" s="110"/>
      <c r="G19" s="110"/>
      <c r="H19" s="110"/>
      <c r="I19" s="110"/>
      <c r="J19" s="110"/>
      <c r="K19" s="86"/>
      <c r="L19" s="87"/>
      <c r="N19" s="3"/>
      <c r="O19" s="3"/>
      <c r="P19" s="3"/>
      <c r="Q19" s="3"/>
      <c r="R19" s="3"/>
      <c r="S19" s="3"/>
      <c r="T19" s="3"/>
      <c r="U19" s="3"/>
      <c r="V19" s="3"/>
      <c r="X19" s="12"/>
      <c r="AA19" s="26"/>
      <c r="AC19" s="11"/>
      <c r="AE19" s="41"/>
      <c r="CM19" s="26"/>
      <c r="CN19" s="26"/>
      <c r="CO19" s="26"/>
      <c r="CP19" s="26"/>
    </row>
    <row r="20" spans="1:94" s="25" customFormat="1" ht="19" customHeight="1">
      <c r="A20" s="3"/>
      <c r="B20" s="47"/>
      <c r="C20" s="71" t="s">
        <v>82</v>
      </c>
      <c r="D20" s="71"/>
      <c r="E20" s="71"/>
      <c r="F20" s="325" t="s">
        <v>219</v>
      </c>
      <c r="G20" s="325"/>
      <c r="H20" s="64"/>
      <c r="I20" s="88"/>
      <c r="J20" s="88"/>
      <c r="K20" s="141" t="s">
        <v>220</v>
      </c>
      <c r="L20" s="87"/>
      <c r="N20" s="3"/>
      <c r="O20" s="3"/>
      <c r="P20" s="3"/>
      <c r="Q20" s="3"/>
      <c r="R20" s="3"/>
      <c r="S20" s="3"/>
      <c r="T20" s="3"/>
      <c r="U20" s="3"/>
      <c r="V20" s="3"/>
      <c r="X20" s="12"/>
      <c r="AA20" s="26"/>
      <c r="AC20" s="11"/>
      <c r="AE20" s="41"/>
      <c r="CM20" s="26"/>
      <c r="CN20" s="26"/>
      <c r="CO20" s="26"/>
      <c r="CP20" s="26"/>
    </row>
    <row r="21" spans="1:94" s="25" customFormat="1" ht="19" customHeight="1">
      <c r="A21" s="3"/>
      <c r="B21" s="47"/>
      <c r="C21" s="260" t="s">
        <v>227</v>
      </c>
      <c r="D21" s="326"/>
      <c r="E21" s="326"/>
      <c r="F21" s="326"/>
      <c r="G21" s="326"/>
      <c r="H21" s="326"/>
      <c r="I21" s="326"/>
      <c r="J21" s="261"/>
      <c r="K21" s="118" t="s">
        <v>220</v>
      </c>
      <c r="L21" s="87"/>
      <c r="N21" s="3"/>
      <c r="O21" s="3"/>
      <c r="P21" s="3"/>
      <c r="Q21" s="3"/>
      <c r="R21" s="3"/>
      <c r="S21" s="3"/>
      <c r="T21" s="3"/>
      <c r="U21" s="3"/>
      <c r="V21" s="3"/>
      <c r="X21" s="12"/>
      <c r="AA21" s="26"/>
      <c r="AC21" s="11"/>
      <c r="AE21" s="41"/>
      <c r="CM21" s="26"/>
      <c r="CN21" s="26"/>
      <c r="CO21" s="26"/>
      <c r="CP21" s="26"/>
    </row>
    <row r="22" spans="1:94" s="25" customFormat="1" ht="19" customHeight="1">
      <c r="A22" s="3"/>
      <c r="B22" s="47"/>
      <c r="C22" s="260" t="s">
        <v>228</v>
      </c>
      <c r="D22" s="326"/>
      <c r="E22" s="326"/>
      <c r="F22" s="326"/>
      <c r="G22" s="326"/>
      <c r="H22" s="326"/>
      <c r="I22" s="326"/>
      <c r="J22" s="261"/>
      <c r="K22" s="118" t="s">
        <v>220</v>
      </c>
      <c r="L22" s="87"/>
      <c r="N22" s="3"/>
      <c r="O22" s="3"/>
      <c r="P22" s="3"/>
      <c r="Q22" s="3"/>
      <c r="R22" s="3"/>
      <c r="S22" s="3"/>
      <c r="T22" s="3"/>
      <c r="U22" s="3"/>
      <c r="V22" s="3"/>
      <c r="X22" s="12"/>
      <c r="AA22" s="26"/>
      <c r="AC22" s="11"/>
      <c r="AE22" s="41"/>
      <c r="CM22" s="26"/>
      <c r="CN22" s="26"/>
      <c r="CO22" s="26"/>
      <c r="CP22" s="26"/>
    </row>
    <row r="23" spans="1:94" s="25" customFormat="1" ht="19" customHeight="1">
      <c r="A23" s="3"/>
      <c r="B23" s="47"/>
      <c r="C23" s="260" t="s">
        <v>229</v>
      </c>
      <c r="D23" s="326"/>
      <c r="E23" s="326"/>
      <c r="F23" s="326"/>
      <c r="G23" s="326"/>
      <c r="H23" s="326"/>
      <c r="I23" s="326"/>
      <c r="J23" s="261"/>
      <c r="K23" s="118" t="s">
        <v>220</v>
      </c>
      <c r="L23" s="87"/>
      <c r="N23" s="3"/>
      <c r="O23" s="3"/>
      <c r="P23" s="3"/>
      <c r="Q23" s="3"/>
      <c r="R23" s="3"/>
      <c r="S23" s="3"/>
      <c r="T23" s="3"/>
      <c r="U23" s="3"/>
      <c r="V23" s="3"/>
      <c r="X23" s="12"/>
      <c r="AA23" s="26"/>
      <c r="AC23" s="11"/>
      <c r="AE23" s="41"/>
      <c r="CM23" s="26"/>
      <c r="CN23" s="26"/>
      <c r="CO23" s="26"/>
      <c r="CP23" s="26"/>
    </row>
    <row r="24" spans="1:94" s="25" customFormat="1" ht="19" customHeight="1">
      <c r="A24" s="3"/>
      <c r="B24" s="47"/>
      <c r="C24" s="110"/>
      <c r="D24" s="110"/>
      <c r="E24" s="110"/>
      <c r="F24" s="110"/>
      <c r="G24" s="110"/>
      <c r="H24" s="110"/>
      <c r="I24" s="110"/>
      <c r="J24" s="110"/>
      <c r="K24" s="86"/>
      <c r="L24" s="87"/>
      <c r="N24" s="3"/>
      <c r="O24" s="3"/>
      <c r="P24" s="3"/>
      <c r="Q24" s="3"/>
      <c r="R24" s="3"/>
      <c r="S24" s="3"/>
      <c r="T24" s="3"/>
      <c r="U24" s="3"/>
      <c r="V24" s="3"/>
      <c r="X24" s="12"/>
      <c r="AA24" s="26"/>
      <c r="AC24" s="11"/>
      <c r="AE24" s="41"/>
      <c r="CM24" s="26"/>
      <c r="CN24" s="26"/>
      <c r="CO24" s="26"/>
      <c r="CP24" s="26"/>
    </row>
    <row r="25" spans="1:94" s="25" customFormat="1" ht="17.149999999999999" customHeight="1">
      <c r="A25" s="3"/>
      <c r="B25" s="47"/>
      <c r="C25" s="71" t="s">
        <v>86</v>
      </c>
      <c r="D25" s="71"/>
      <c r="E25" s="71"/>
      <c r="F25" s="325" t="s">
        <v>219</v>
      </c>
      <c r="G25" s="325"/>
      <c r="H25" s="64"/>
      <c r="I25" s="88"/>
      <c r="J25" s="88"/>
      <c r="K25" s="141" t="s">
        <v>220</v>
      </c>
      <c r="L25" s="87"/>
      <c r="N25" s="3"/>
      <c r="O25" s="3"/>
      <c r="P25" s="3"/>
      <c r="Q25" s="3"/>
      <c r="R25" s="3"/>
      <c r="S25" s="3"/>
      <c r="T25" s="3"/>
      <c r="U25" s="3"/>
      <c r="V25" s="3"/>
      <c r="X25" s="12"/>
      <c r="AA25" s="26"/>
      <c r="AC25" s="11"/>
      <c r="AE25" s="41"/>
      <c r="CM25" s="26"/>
      <c r="CN25" s="26"/>
      <c r="CO25" s="26"/>
      <c r="CP25" s="26"/>
    </row>
    <row r="26" spans="1:94" s="25" customFormat="1" ht="19" customHeight="1">
      <c r="A26" s="3"/>
      <c r="B26" s="47"/>
      <c r="C26" s="260" t="s">
        <v>230</v>
      </c>
      <c r="D26" s="326"/>
      <c r="E26" s="326"/>
      <c r="F26" s="326"/>
      <c r="G26" s="326"/>
      <c r="H26" s="326"/>
      <c r="I26" s="326"/>
      <c r="J26" s="261"/>
      <c r="K26" s="118" t="s">
        <v>220</v>
      </c>
      <c r="L26" s="87"/>
      <c r="N26" s="3"/>
      <c r="O26" s="3"/>
      <c r="P26" s="3"/>
      <c r="Q26" s="3"/>
      <c r="R26" s="3"/>
      <c r="S26" s="3"/>
      <c r="T26" s="3"/>
      <c r="U26" s="3"/>
      <c r="V26" s="3"/>
      <c r="X26" s="12"/>
      <c r="AA26" s="26"/>
      <c r="AC26" s="11"/>
      <c r="AE26" s="41"/>
      <c r="CM26" s="26"/>
      <c r="CN26" s="26"/>
      <c r="CO26" s="26"/>
      <c r="CP26" s="26"/>
    </row>
    <row r="27" spans="1:94" s="25" customFormat="1" ht="64.5" customHeight="1">
      <c r="A27" s="3"/>
      <c r="B27" s="47"/>
      <c r="C27" s="260" t="s">
        <v>231</v>
      </c>
      <c r="D27" s="326"/>
      <c r="E27" s="326"/>
      <c r="F27" s="326"/>
      <c r="G27" s="326"/>
      <c r="H27" s="326"/>
      <c r="I27" s="326"/>
      <c r="J27" s="261"/>
      <c r="K27" s="118" t="s">
        <v>220</v>
      </c>
      <c r="L27" s="87"/>
      <c r="N27" s="3"/>
      <c r="O27" s="3"/>
      <c r="P27" s="3"/>
      <c r="Q27" s="3"/>
      <c r="R27" s="3"/>
      <c r="S27" s="3"/>
      <c r="T27" s="3"/>
      <c r="U27" s="3"/>
      <c r="V27" s="3"/>
      <c r="X27" s="12"/>
      <c r="AA27" s="26"/>
      <c r="AC27" s="11"/>
      <c r="AE27" s="41"/>
      <c r="CM27" s="26"/>
      <c r="CN27" s="26"/>
      <c r="CO27" s="26"/>
      <c r="CP27" s="26"/>
    </row>
    <row r="28" spans="1:94" s="25" customFormat="1" ht="12.65" customHeight="1">
      <c r="A28" s="3"/>
      <c r="B28" s="47"/>
      <c r="C28" s="110"/>
      <c r="D28" s="110"/>
      <c r="E28" s="110"/>
      <c r="F28" s="110"/>
      <c r="G28" s="110"/>
      <c r="H28" s="110"/>
      <c r="I28" s="110"/>
      <c r="J28" s="110"/>
      <c r="K28" s="86"/>
      <c r="L28" s="87"/>
      <c r="N28" s="3"/>
      <c r="O28" s="3"/>
      <c r="P28" s="3"/>
      <c r="Q28" s="3"/>
      <c r="R28" s="3"/>
      <c r="S28" s="3"/>
      <c r="T28" s="3"/>
      <c r="U28" s="3"/>
      <c r="V28" s="3"/>
      <c r="X28" s="12"/>
      <c r="AA28" s="26"/>
      <c r="AC28" s="11"/>
      <c r="AE28" s="41"/>
      <c r="CM28" s="26"/>
      <c r="CN28" s="26"/>
      <c r="CO28" s="26"/>
      <c r="CP28" s="26"/>
    </row>
    <row r="29" spans="1:94" s="25" customFormat="1" ht="17.149999999999999" customHeight="1">
      <c r="A29" s="3"/>
      <c r="B29" s="47"/>
      <c r="C29" s="71" t="s">
        <v>90</v>
      </c>
      <c r="D29" s="64"/>
      <c r="E29" s="64"/>
      <c r="F29" s="325" t="s">
        <v>219</v>
      </c>
      <c r="G29" s="325"/>
      <c r="H29" s="64"/>
      <c r="I29" s="64"/>
      <c r="J29" s="64"/>
      <c r="K29" s="64"/>
      <c r="L29" s="50"/>
      <c r="N29" s="3"/>
      <c r="O29" s="3"/>
      <c r="P29" s="3"/>
      <c r="Q29" s="3"/>
      <c r="R29" s="3"/>
      <c r="S29" s="3"/>
      <c r="T29" s="3"/>
      <c r="U29" s="3"/>
      <c r="V29" s="3"/>
      <c r="X29" s="12"/>
      <c r="AA29" s="26"/>
      <c r="AC29" s="11"/>
      <c r="AE29" s="41"/>
      <c r="CM29" s="26"/>
      <c r="CN29" s="26"/>
      <c r="CO29" s="26"/>
      <c r="CP29" s="26"/>
    </row>
    <row r="30" spans="1:94" s="25" customFormat="1" ht="30.65" customHeight="1">
      <c r="A30" s="3"/>
      <c r="B30" s="47"/>
      <c r="C30" s="260" t="s">
        <v>232</v>
      </c>
      <c r="D30" s="326"/>
      <c r="E30" s="326"/>
      <c r="F30" s="326"/>
      <c r="G30" s="326"/>
      <c r="H30" s="326"/>
      <c r="I30" s="326"/>
      <c r="J30" s="261"/>
      <c r="K30" s="118" t="s">
        <v>220</v>
      </c>
      <c r="L30" s="50"/>
      <c r="N30" s="3"/>
      <c r="O30" s="3"/>
      <c r="P30" s="3"/>
      <c r="Q30" s="3"/>
      <c r="R30" s="3"/>
      <c r="S30" s="3"/>
      <c r="T30" s="3"/>
      <c r="U30" s="3"/>
      <c r="V30" s="3"/>
      <c r="X30" s="12"/>
      <c r="Z30" s="25" t="s">
        <v>93</v>
      </c>
      <c r="AA30" s="26"/>
      <c r="AC30" s="11"/>
      <c r="AE30" s="41"/>
      <c r="CM30" s="26"/>
      <c r="CN30" s="26"/>
      <c r="CO30" s="26"/>
      <c r="CP30" s="26"/>
    </row>
    <row r="31" spans="1:94" s="25" customFormat="1" ht="76" customHeight="1">
      <c r="A31" s="3"/>
      <c r="B31" s="47"/>
      <c r="C31" s="260" t="s">
        <v>233</v>
      </c>
      <c r="D31" s="326"/>
      <c r="E31" s="326"/>
      <c r="F31" s="326"/>
      <c r="G31" s="326"/>
      <c r="H31" s="326"/>
      <c r="I31" s="326"/>
      <c r="J31" s="261"/>
      <c r="K31" s="118" t="s">
        <v>220</v>
      </c>
      <c r="L31" s="50"/>
      <c r="N31" s="3"/>
      <c r="O31" s="3"/>
      <c r="P31" s="3"/>
      <c r="Q31" s="3"/>
      <c r="R31" s="3"/>
      <c r="S31" s="3"/>
      <c r="T31" s="3"/>
      <c r="U31" s="3"/>
      <c r="V31" s="3"/>
      <c r="X31" s="12"/>
      <c r="AA31" s="26"/>
      <c r="AC31" s="11"/>
      <c r="AE31" s="41"/>
      <c r="CM31" s="26"/>
      <c r="CN31" s="26"/>
      <c r="CO31" s="26"/>
      <c r="CP31" s="26"/>
    </row>
    <row r="32" spans="1:94" s="25" customFormat="1" ht="12.65" customHeight="1">
      <c r="A32" s="3"/>
      <c r="B32" s="47"/>
      <c r="C32" s="110"/>
      <c r="D32" s="110"/>
      <c r="E32" s="110"/>
      <c r="F32" s="110"/>
      <c r="G32" s="110"/>
      <c r="H32" s="110"/>
      <c r="I32" s="110"/>
      <c r="J32" s="110"/>
      <c r="K32" s="86"/>
      <c r="L32" s="87"/>
      <c r="N32" s="3"/>
      <c r="O32" s="3"/>
      <c r="P32" s="3"/>
      <c r="Q32" s="3"/>
      <c r="R32" s="3"/>
      <c r="S32" s="3"/>
      <c r="T32" s="3"/>
      <c r="U32" s="3"/>
      <c r="V32" s="3"/>
      <c r="X32" s="12"/>
      <c r="AA32" s="26"/>
      <c r="AC32" s="11"/>
      <c r="AE32" s="41"/>
      <c r="CM32" s="26"/>
      <c r="CN32" s="26"/>
      <c r="CO32" s="26"/>
      <c r="CP32" s="26"/>
    </row>
    <row r="33" spans="1:94" s="25" customFormat="1" ht="17.149999999999999" customHeight="1">
      <c r="A33" s="3"/>
      <c r="B33" s="47"/>
      <c r="C33" s="71" t="s">
        <v>94</v>
      </c>
      <c r="D33" s="64"/>
      <c r="E33" s="64"/>
      <c r="F33" s="325" t="s">
        <v>219</v>
      </c>
      <c r="G33" s="325"/>
      <c r="H33" s="64"/>
      <c r="I33" s="64"/>
      <c r="J33" s="64"/>
      <c r="K33" s="64"/>
      <c r="L33" s="50"/>
      <c r="N33" s="3"/>
      <c r="O33" s="3"/>
      <c r="P33" s="3"/>
      <c r="Q33" s="3"/>
      <c r="R33" s="3"/>
      <c r="S33" s="3"/>
      <c r="T33" s="3"/>
      <c r="U33" s="3"/>
      <c r="V33" s="3"/>
      <c r="X33" s="12"/>
      <c r="AA33" s="26"/>
      <c r="AC33" s="11"/>
      <c r="AE33" s="41"/>
      <c r="CM33" s="26"/>
      <c r="CN33" s="26"/>
      <c r="CO33" s="26"/>
      <c r="CP33" s="26"/>
    </row>
    <row r="34" spans="1:94" s="25" customFormat="1" ht="15" customHeight="1">
      <c r="A34" s="3"/>
      <c r="B34" s="47"/>
      <c r="C34" s="260" t="s">
        <v>234</v>
      </c>
      <c r="D34" s="326"/>
      <c r="E34" s="326"/>
      <c r="F34" s="326"/>
      <c r="G34" s="326"/>
      <c r="H34" s="326"/>
      <c r="I34" s="326"/>
      <c r="J34" s="261"/>
      <c r="K34" s="118" t="s">
        <v>220</v>
      </c>
      <c r="L34" s="50"/>
      <c r="N34" s="3"/>
      <c r="O34" s="3"/>
      <c r="P34" s="3"/>
      <c r="Q34" s="3"/>
      <c r="R34" s="3"/>
      <c r="S34" s="3"/>
      <c r="T34" s="3"/>
      <c r="U34" s="3"/>
      <c r="V34" s="3"/>
      <c r="X34" s="12"/>
      <c r="AA34" s="26"/>
      <c r="AC34" s="11"/>
      <c r="AE34" s="41"/>
      <c r="CM34" s="26"/>
      <c r="CN34" s="26"/>
      <c r="CO34" s="26"/>
      <c r="CP34" s="26"/>
    </row>
    <row r="35" spans="1:94" s="25" customFormat="1" ht="70.5" customHeight="1">
      <c r="A35" s="3"/>
      <c r="B35" s="47"/>
      <c r="C35" s="260" t="s">
        <v>235</v>
      </c>
      <c r="D35" s="326"/>
      <c r="E35" s="326"/>
      <c r="F35" s="326"/>
      <c r="G35" s="326"/>
      <c r="H35" s="326"/>
      <c r="I35" s="326"/>
      <c r="J35" s="261"/>
      <c r="K35" s="118" t="s">
        <v>220</v>
      </c>
      <c r="L35" s="50"/>
      <c r="N35" s="3"/>
      <c r="O35" s="3"/>
      <c r="P35" s="3"/>
      <c r="Q35" s="3"/>
      <c r="R35" s="3"/>
      <c r="S35" s="3"/>
      <c r="T35" s="3"/>
      <c r="U35" s="3"/>
      <c r="V35" s="3"/>
      <c r="X35" s="12"/>
      <c r="AA35" s="26"/>
      <c r="AC35" s="11"/>
      <c r="AE35" s="41"/>
      <c r="CM35" s="26"/>
      <c r="CN35" s="26"/>
      <c r="CO35" s="26"/>
      <c r="CP35" s="26"/>
    </row>
    <row r="36" spans="1:94" s="25" customFormat="1" ht="12.65" customHeight="1">
      <c r="A36" s="3"/>
      <c r="B36" s="47"/>
      <c r="C36" s="110"/>
      <c r="D36" s="110"/>
      <c r="E36" s="110"/>
      <c r="F36" s="110"/>
      <c r="G36" s="110"/>
      <c r="H36" s="110"/>
      <c r="I36" s="110"/>
      <c r="J36" s="110"/>
      <c r="K36" s="86"/>
      <c r="L36" s="87"/>
      <c r="N36" s="3"/>
      <c r="O36" s="3"/>
      <c r="P36" s="3"/>
      <c r="Q36" s="3"/>
      <c r="R36" s="3"/>
      <c r="S36" s="3"/>
      <c r="T36" s="3"/>
      <c r="U36" s="3"/>
      <c r="V36" s="3"/>
      <c r="X36" s="12"/>
      <c r="AA36" s="26"/>
      <c r="AC36" s="11"/>
      <c r="AE36" s="41"/>
      <c r="CM36" s="26"/>
      <c r="CN36" s="26"/>
      <c r="CO36" s="26"/>
      <c r="CP36" s="26"/>
    </row>
    <row r="37" spans="1:94" ht="24" customHeight="1">
      <c r="B37" s="47"/>
      <c r="C37" s="332" t="s">
        <v>98</v>
      </c>
      <c r="D37" s="333"/>
      <c r="E37" s="333"/>
      <c r="F37" s="333"/>
      <c r="G37" s="333"/>
      <c r="H37" s="333"/>
      <c r="I37" s="333"/>
      <c r="J37" s="333"/>
      <c r="K37" s="334"/>
      <c r="L37" s="87"/>
      <c r="X37" s="40" t="s">
        <v>218</v>
      </c>
      <c r="AA37" s="26" t="s">
        <v>131</v>
      </c>
      <c r="AC37" s="11" t="s">
        <v>50</v>
      </c>
      <c r="AE37" s="41"/>
    </row>
    <row r="38" spans="1:94" s="25" customFormat="1" ht="12.65" customHeight="1">
      <c r="A38" s="3"/>
      <c r="B38" s="47"/>
      <c r="C38" s="110"/>
      <c r="D38" s="110"/>
      <c r="E38" s="110"/>
      <c r="F38" s="110"/>
      <c r="G38" s="110"/>
      <c r="H38" s="110"/>
      <c r="I38" s="110"/>
      <c r="J38" s="110"/>
      <c r="K38" s="86"/>
      <c r="L38" s="87"/>
      <c r="N38" s="3"/>
      <c r="O38" s="3"/>
      <c r="P38" s="3"/>
      <c r="Q38" s="3"/>
      <c r="R38" s="3"/>
      <c r="S38" s="3"/>
      <c r="T38" s="3"/>
      <c r="U38" s="3"/>
      <c r="V38" s="3"/>
      <c r="X38" s="12"/>
      <c r="AA38" s="26"/>
      <c r="AC38" s="11"/>
      <c r="AE38" s="41"/>
      <c r="CM38" s="26"/>
      <c r="CN38" s="26"/>
      <c r="CO38" s="26"/>
      <c r="CP38" s="26"/>
    </row>
    <row r="39" spans="1:94" s="25" customFormat="1" ht="17.149999999999999" customHeight="1">
      <c r="A39" s="3"/>
      <c r="B39" s="47"/>
      <c r="C39" s="71" t="s">
        <v>103</v>
      </c>
      <c r="D39" s="64"/>
      <c r="E39" s="64"/>
      <c r="F39" s="325" t="s">
        <v>219</v>
      </c>
      <c r="G39" s="325"/>
      <c r="H39" s="64"/>
      <c r="I39" s="64"/>
      <c r="J39" s="64"/>
      <c r="K39" s="64"/>
      <c r="L39" s="50"/>
      <c r="N39" s="3"/>
      <c r="O39" s="3"/>
      <c r="P39" s="3"/>
      <c r="Q39" s="3"/>
      <c r="R39" s="3"/>
      <c r="S39" s="3"/>
      <c r="T39" s="3"/>
      <c r="U39" s="3"/>
      <c r="V39" s="3"/>
      <c r="X39" s="12"/>
      <c r="AA39" s="26"/>
      <c r="AC39" s="11"/>
      <c r="AE39" s="41"/>
      <c r="CM39" s="26"/>
      <c r="CN39" s="26"/>
      <c r="CO39" s="26"/>
      <c r="CP39" s="26"/>
    </row>
    <row r="40" spans="1:94" s="25" customFormat="1" ht="15" customHeight="1">
      <c r="A40" s="3"/>
      <c r="B40" s="47"/>
      <c r="C40" s="260" t="s">
        <v>236</v>
      </c>
      <c r="D40" s="326"/>
      <c r="E40" s="326"/>
      <c r="F40" s="326"/>
      <c r="G40" s="326"/>
      <c r="H40" s="326"/>
      <c r="I40" s="326"/>
      <c r="J40" s="261"/>
      <c r="K40" s="118" t="s">
        <v>220</v>
      </c>
      <c r="L40" s="50"/>
      <c r="N40" s="3"/>
      <c r="O40" s="3"/>
      <c r="P40" s="3"/>
      <c r="Q40" s="3"/>
      <c r="R40" s="3"/>
      <c r="S40" s="3"/>
      <c r="T40" s="3"/>
      <c r="U40" s="3"/>
      <c r="V40" s="3"/>
      <c r="X40" s="12"/>
      <c r="AA40" s="26"/>
      <c r="AC40" s="11"/>
      <c r="AE40" s="41"/>
      <c r="CM40" s="26"/>
      <c r="CN40" s="26"/>
      <c r="CO40" s="26"/>
      <c r="CP40" s="26"/>
    </row>
    <row r="41" spans="1:94" s="25" customFormat="1" ht="15" customHeight="1">
      <c r="A41" s="3"/>
      <c r="B41" s="47"/>
      <c r="C41" s="64"/>
      <c r="D41" s="64"/>
      <c r="E41" s="64"/>
      <c r="F41" s="64"/>
      <c r="G41" s="64"/>
      <c r="H41" s="64"/>
      <c r="I41" s="64"/>
      <c r="J41" s="64"/>
      <c r="K41" s="64"/>
      <c r="L41" s="50"/>
      <c r="N41" s="3"/>
      <c r="O41" s="3"/>
      <c r="P41" s="3"/>
      <c r="Q41" s="3"/>
      <c r="R41" s="3"/>
      <c r="S41" s="3"/>
      <c r="T41" s="3"/>
      <c r="U41" s="3"/>
      <c r="V41" s="3"/>
      <c r="X41" s="12"/>
      <c r="AA41" s="26"/>
      <c r="AC41" s="11"/>
      <c r="AE41" s="41"/>
      <c r="CM41" s="26"/>
      <c r="CN41" s="26"/>
      <c r="CO41" s="26"/>
      <c r="CP41" s="26"/>
    </row>
    <row r="42" spans="1:94" s="25" customFormat="1" ht="17.149999999999999" customHeight="1">
      <c r="A42" s="3"/>
      <c r="B42" s="47"/>
      <c r="C42" s="71" t="s">
        <v>107</v>
      </c>
      <c r="D42" s="64"/>
      <c r="E42" s="64"/>
      <c r="F42" s="325" t="s">
        <v>219</v>
      </c>
      <c r="G42" s="325"/>
      <c r="H42" s="64"/>
      <c r="I42" s="64"/>
      <c r="J42" s="64"/>
      <c r="K42" s="64"/>
      <c r="L42" s="50"/>
      <c r="N42" s="3"/>
      <c r="O42" s="3"/>
      <c r="P42" s="3"/>
      <c r="Q42" s="3"/>
      <c r="R42" s="3"/>
      <c r="S42" s="3"/>
      <c r="T42" s="3"/>
      <c r="U42" s="3"/>
      <c r="V42" s="3"/>
      <c r="X42" s="12"/>
      <c r="AA42" s="26"/>
      <c r="AC42" s="11"/>
      <c r="AE42" s="41"/>
      <c r="CM42" s="26"/>
      <c r="CN42" s="26"/>
      <c r="CO42" s="26"/>
      <c r="CP42" s="26"/>
    </row>
    <row r="43" spans="1:94" s="25" customFormat="1" ht="15" customHeight="1">
      <c r="A43" s="3"/>
      <c r="B43" s="47"/>
      <c r="C43" s="260" t="s">
        <v>237</v>
      </c>
      <c r="D43" s="326"/>
      <c r="E43" s="326"/>
      <c r="F43" s="326"/>
      <c r="G43" s="326"/>
      <c r="H43" s="326"/>
      <c r="I43" s="326"/>
      <c r="J43" s="261"/>
      <c r="K43" s="118" t="s">
        <v>220</v>
      </c>
      <c r="L43" s="50"/>
      <c r="N43" s="3"/>
      <c r="O43" s="3"/>
      <c r="P43" s="3"/>
      <c r="Q43" s="3"/>
      <c r="R43" s="3"/>
      <c r="S43" s="3"/>
      <c r="T43" s="3"/>
      <c r="U43" s="3"/>
      <c r="V43" s="3"/>
      <c r="X43" s="12"/>
      <c r="AA43" s="26"/>
      <c r="AC43" s="11"/>
      <c r="AE43" s="41"/>
      <c r="CM43" s="26"/>
      <c r="CN43" s="26"/>
      <c r="CO43" s="26"/>
      <c r="CP43" s="26"/>
    </row>
    <row r="44" spans="1:94" s="25" customFormat="1" ht="12.65" customHeight="1">
      <c r="A44" s="3"/>
      <c r="B44" s="47"/>
      <c r="C44" s="110"/>
      <c r="D44" s="110"/>
      <c r="E44" s="110"/>
      <c r="F44" s="110"/>
      <c r="G44" s="110"/>
      <c r="H44" s="110"/>
      <c r="I44" s="110"/>
      <c r="J44" s="110"/>
      <c r="K44" s="86"/>
      <c r="L44" s="87"/>
      <c r="N44" s="3"/>
      <c r="O44" s="3"/>
      <c r="P44" s="3"/>
      <c r="Q44" s="3"/>
      <c r="R44" s="3"/>
      <c r="S44" s="3"/>
      <c r="T44" s="3"/>
      <c r="U44" s="3"/>
      <c r="V44" s="3"/>
      <c r="X44" s="12"/>
      <c r="AA44" s="26"/>
      <c r="AC44" s="11"/>
      <c r="AE44" s="41"/>
      <c r="CM44" s="26"/>
      <c r="CN44" s="26"/>
      <c r="CO44" s="26"/>
      <c r="CP44" s="26"/>
    </row>
    <row r="45" spans="1:94" s="25" customFormat="1" ht="17.149999999999999" customHeight="1">
      <c r="A45" s="3"/>
      <c r="B45" s="47"/>
      <c r="C45" s="71" t="s">
        <v>112</v>
      </c>
      <c r="D45" s="71"/>
      <c r="E45" s="71"/>
      <c r="F45" s="325" t="s">
        <v>219</v>
      </c>
      <c r="G45" s="325"/>
      <c r="H45" s="64"/>
      <c r="I45" s="88"/>
      <c r="J45" s="88"/>
      <c r="K45" s="141" t="s">
        <v>220</v>
      </c>
      <c r="L45" s="87"/>
      <c r="N45" s="3"/>
      <c r="O45" s="3"/>
      <c r="P45" s="3"/>
      <c r="Q45" s="3"/>
      <c r="R45" s="3"/>
      <c r="S45" s="3"/>
      <c r="T45" s="3"/>
      <c r="U45" s="3"/>
      <c r="V45" s="3"/>
      <c r="X45" s="12"/>
      <c r="AA45" s="26"/>
      <c r="AC45" s="11"/>
      <c r="AE45" s="41"/>
      <c r="CM45" s="26"/>
      <c r="CN45" s="26"/>
      <c r="CO45" s="26"/>
      <c r="CP45" s="26"/>
    </row>
    <row r="46" spans="1:94" s="25" customFormat="1" ht="17.149999999999999" customHeight="1">
      <c r="A46" s="3"/>
      <c r="B46" s="47"/>
      <c r="C46" s="260" t="s">
        <v>486</v>
      </c>
      <c r="D46" s="326"/>
      <c r="E46" s="326"/>
      <c r="F46" s="326"/>
      <c r="G46" s="326"/>
      <c r="H46" s="326"/>
      <c r="I46" s="326"/>
      <c r="J46" s="261"/>
      <c r="K46" s="118" t="s">
        <v>220</v>
      </c>
      <c r="L46" s="87"/>
      <c r="N46" s="3"/>
      <c r="O46" s="3"/>
      <c r="P46" s="3"/>
      <c r="Q46" s="3"/>
      <c r="R46" s="3"/>
      <c r="S46" s="3"/>
      <c r="T46" s="3"/>
      <c r="U46" s="3"/>
      <c r="V46" s="3"/>
      <c r="X46" s="12"/>
      <c r="AA46" s="26"/>
      <c r="AC46" s="11"/>
      <c r="AE46" s="41"/>
      <c r="CM46" s="26"/>
      <c r="CN46" s="26"/>
      <c r="CO46" s="26"/>
      <c r="CP46" s="26"/>
    </row>
    <row r="47" spans="1:94" s="25" customFormat="1" ht="188.5" customHeight="1">
      <c r="A47" s="3"/>
      <c r="B47" s="47"/>
      <c r="C47" s="260" t="s">
        <v>487</v>
      </c>
      <c r="D47" s="326"/>
      <c r="E47" s="326"/>
      <c r="F47" s="326"/>
      <c r="G47" s="326"/>
      <c r="H47" s="326"/>
      <c r="I47" s="326"/>
      <c r="J47" s="261"/>
      <c r="K47" s="118" t="s">
        <v>220</v>
      </c>
      <c r="L47" s="87"/>
      <c r="N47" s="3"/>
      <c r="O47" s="3"/>
      <c r="P47" s="3"/>
      <c r="Q47" s="3"/>
      <c r="R47" s="3"/>
      <c r="S47" s="3"/>
      <c r="T47" s="3"/>
      <c r="U47" s="3"/>
      <c r="V47" s="3"/>
      <c r="X47" s="12"/>
      <c r="AA47" s="26"/>
      <c r="AC47" s="11"/>
      <c r="AE47" s="41"/>
      <c r="CM47" s="26"/>
      <c r="CN47" s="26"/>
      <c r="CO47" s="26"/>
      <c r="CP47" s="26"/>
    </row>
    <row r="48" spans="1:94" s="25" customFormat="1" ht="12.65" customHeight="1">
      <c r="A48" s="3"/>
      <c r="B48" s="47"/>
      <c r="C48" s="110"/>
      <c r="D48" s="110"/>
      <c r="E48" s="110"/>
      <c r="F48" s="110"/>
      <c r="G48" s="110"/>
      <c r="H48" s="110"/>
      <c r="I48" s="110"/>
      <c r="J48" s="110"/>
      <c r="K48" s="86"/>
      <c r="L48" s="87"/>
      <c r="N48" s="3"/>
      <c r="O48" s="3"/>
      <c r="P48" s="3"/>
      <c r="Q48" s="3"/>
      <c r="R48" s="3"/>
      <c r="S48" s="3"/>
      <c r="T48" s="3"/>
      <c r="U48" s="3"/>
      <c r="V48" s="3"/>
      <c r="X48" s="12"/>
      <c r="AA48" s="26"/>
      <c r="AC48" s="11"/>
      <c r="AE48" s="41"/>
      <c r="CM48" s="26"/>
      <c r="CN48" s="26"/>
      <c r="CO48" s="26"/>
      <c r="CP48" s="26"/>
    </row>
    <row r="49" spans="1:94" s="25" customFormat="1" ht="19.5" customHeight="1">
      <c r="A49" s="3"/>
      <c r="B49" s="47"/>
      <c r="C49" s="71" t="s">
        <v>116</v>
      </c>
      <c r="D49" s="71"/>
      <c r="E49" s="71"/>
      <c r="F49" s="325" t="s">
        <v>219</v>
      </c>
      <c r="G49" s="325"/>
      <c r="H49" s="64"/>
      <c r="I49" s="88"/>
      <c r="J49" s="88"/>
      <c r="K49" s="141" t="s">
        <v>220</v>
      </c>
      <c r="L49" s="87"/>
      <c r="N49" s="3"/>
      <c r="O49" s="3"/>
      <c r="P49" s="3"/>
      <c r="Q49" s="3"/>
      <c r="R49" s="3"/>
      <c r="S49" s="3"/>
      <c r="T49" s="3"/>
      <c r="U49" s="3"/>
      <c r="V49" s="3"/>
      <c r="X49" s="12"/>
      <c r="AA49" s="26"/>
      <c r="AC49" s="11"/>
      <c r="AE49" s="41"/>
      <c r="CM49" s="26"/>
      <c r="CN49" s="26"/>
      <c r="CO49" s="26"/>
      <c r="CP49" s="26"/>
    </row>
    <row r="50" spans="1:94" s="25" customFormat="1" ht="76" customHeight="1">
      <c r="A50" s="3"/>
      <c r="B50" s="47"/>
      <c r="C50" s="260" t="s">
        <v>238</v>
      </c>
      <c r="D50" s="326"/>
      <c r="E50" s="326"/>
      <c r="F50" s="326"/>
      <c r="G50" s="326"/>
      <c r="H50" s="326"/>
      <c r="I50" s="326"/>
      <c r="J50" s="261"/>
      <c r="K50" s="118" t="s">
        <v>220</v>
      </c>
      <c r="L50" s="87"/>
      <c r="N50" s="3"/>
      <c r="O50" s="3"/>
      <c r="P50" s="3"/>
      <c r="Q50" s="3"/>
      <c r="R50" s="3"/>
      <c r="S50" s="3"/>
      <c r="T50" s="3"/>
      <c r="U50" s="3"/>
      <c r="V50" s="3"/>
      <c r="X50" s="12"/>
      <c r="AA50" s="26"/>
      <c r="AC50" s="11"/>
      <c r="AE50" s="41"/>
      <c r="CM50" s="26"/>
      <c r="CN50" s="26"/>
      <c r="CO50" s="26"/>
      <c r="CP50" s="26"/>
    </row>
    <row r="51" spans="1:94" s="25" customFormat="1" ht="78" customHeight="1">
      <c r="A51" s="3"/>
      <c r="B51" s="47"/>
      <c r="C51" s="260" t="s">
        <v>239</v>
      </c>
      <c r="D51" s="326"/>
      <c r="E51" s="326"/>
      <c r="F51" s="326"/>
      <c r="G51" s="326"/>
      <c r="H51" s="326"/>
      <c r="I51" s="326"/>
      <c r="J51" s="261"/>
      <c r="K51" s="118" t="s">
        <v>220</v>
      </c>
      <c r="L51" s="87"/>
      <c r="N51" s="3"/>
      <c r="O51" s="3"/>
      <c r="P51" s="3"/>
      <c r="Q51" s="3"/>
      <c r="R51" s="3"/>
      <c r="S51" s="3"/>
      <c r="T51" s="3"/>
      <c r="U51" s="3"/>
      <c r="V51" s="3"/>
      <c r="X51" s="12"/>
      <c r="AA51" s="26"/>
      <c r="AC51" s="11"/>
      <c r="AE51" s="41"/>
      <c r="CM51" s="26"/>
      <c r="CN51" s="26"/>
      <c r="CO51" s="26"/>
      <c r="CP51" s="26"/>
    </row>
    <row r="52" spans="1:94" s="25" customFormat="1" ht="17.149999999999999" customHeight="1">
      <c r="A52" s="3"/>
      <c r="B52" s="47"/>
      <c r="C52" s="260" t="s">
        <v>240</v>
      </c>
      <c r="D52" s="326"/>
      <c r="E52" s="326"/>
      <c r="F52" s="326"/>
      <c r="G52" s="326"/>
      <c r="H52" s="326"/>
      <c r="I52" s="326"/>
      <c r="J52" s="261"/>
      <c r="K52" s="118" t="s">
        <v>220</v>
      </c>
      <c r="L52" s="87"/>
      <c r="N52" s="3"/>
      <c r="O52" s="3"/>
      <c r="P52" s="3"/>
      <c r="Q52" s="3"/>
      <c r="R52" s="3"/>
      <c r="S52" s="3"/>
      <c r="T52" s="3"/>
      <c r="U52" s="3"/>
      <c r="V52" s="3"/>
      <c r="X52" s="12"/>
      <c r="AA52" s="26"/>
      <c r="AC52" s="11"/>
      <c r="AE52" s="41"/>
      <c r="CM52" s="26"/>
      <c r="CN52" s="26"/>
      <c r="CO52" s="26"/>
      <c r="CP52" s="26"/>
    </row>
    <row r="53" spans="1:94" s="25" customFormat="1" ht="17.149999999999999" customHeight="1">
      <c r="A53" s="3"/>
      <c r="B53" s="47"/>
      <c r="C53" s="260" t="s">
        <v>241</v>
      </c>
      <c r="D53" s="326"/>
      <c r="E53" s="326"/>
      <c r="F53" s="326"/>
      <c r="G53" s="326"/>
      <c r="H53" s="326"/>
      <c r="I53" s="326"/>
      <c r="J53" s="261"/>
      <c r="K53" s="118" t="s">
        <v>220</v>
      </c>
      <c r="L53" s="87"/>
      <c r="N53" s="3"/>
      <c r="O53" s="3"/>
      <c r="P53" s="3"/>
      <c r="Q53" s="3"/>
      <c r="R53" s="3"/>
      <c r="S53" s="3"/>
      <c r="T53" s="3"/>
      <c r="U53" s="3"/>
      <c r="V53" s="3"/>
      <c r="X53" s="12"/>
      <c r="AA53" s="26"/>
      <c r="AC53" s="11"/>
      <c r="AE53" s="41"/>
      <c r="CM53" s="26"/>
      <c r="CN53" s="26"/>
      <c r="CO53" s="26"/>
      <c r="CP53" s="26"/>
    </row>
    <row r="54" spans="1:94" s="25" customFormat="1" ht="12.65" customHeight="1">
      <c r="A54" s="3"/>
      <c r="B54" s="47"/>
      <c r="C54" s="110"/>
      <c r="D54" s="110"/>
      <c r="E54" s="110"/>
      <c r="F54" s="110"/>
      <c r="G54" s="110"/>
      <c r="H54" s="110"/>
      <c r="I54" s="110"/>
      <c r="J54" s="110"/>
      <c r="K54" s="86"/>
      <c r="L54" s="87"/>
      <c r="N54" s="3"/>
      <c r="O54" s="3"/>
      <c r="P54" s="3"/>
      <c r="Q54" s="3"/>
      <c r="R54" s="3"/>
      <c r="S54" s="3"/>
      <c r="T54" s="3"/>
      <c r="U54" s="3"/>
      <c r="V54" s="3"/>
      <c r="X54" s="12"/>
      <c r="AA54" s="26"/>
      <c r="AC54" s="11"/>
      <c r="AE54" s="41"/>
      <c r="CM54" s="26"/>
      <c r="CN54" s="26"/>
      <c r="CO54" s="26"/>
      <c r="CP54" s="26"/>
    </row>
    <row r="55" spans="1:94" s="25" customFormat="1" ht="18" customHeight="1">
      <c r="A55" s="3"/>
      <c r="B55" s="47"/>
      <c r="C55" s="71" t="s">
        <v>120</v>
      </c>
      <c r="D55" s="71"/>
      <c r="E55" s="71"/>
      <c r="F55" s="325" t="s">
        <v>219</v>
      </c>
      <c r="G55" s="325"/>
      <c r="H55" s="64"/>
      <c r="I55" s="88"/>
      <c r="J55" s="88"/>
      <c r="K55" s="141" t="s">
        <v>220</v>
      </c>
      <c r="L55" s="87"/>
      <c r="N55" s="3"/>
      <c r="O55" s="3"/>
      <c r="P55" s="3"/>
      <c r="Q55" s="3"/>
      <c r="R55" s="3"/>
      <c r="S55" s="3"/>
      <c r="T55" s="3"/>
      <c r="U55" s="3"/>
      <c r="V55" s="3"/>
      <c r="X55" s="12"/>
      <c r="AA55" s="26"/>
      <c r="AC55" s="11"/>
      <c r="AE55" s="41"/>
      <c r="CM55" s="26"/>
      <c r="CN55" s="26"/>
      <c r="CO55" s="26"/>
      <c r="CP55" s="26"/>
    </row>
    <row r="56" spans="1:94" s="25" customFormat="1" ht="54.65" customHeight="1">
      <c r="A56" s="3"/>
      <c r="B56" s="47"/>
      <c r="C56" s="260" t="s">
        <v>242</v>
      </c>
      <c r="D56" s="326"/>
      <c r="E56" s="326"/>
      <c r="F56" s="326"/>
      <c r="G56" s="326"/>
      <c r="H56" s="326"/>
      <c r="I56" s="326"/>
      <c r="J56" s="261"/>
      <c r="K56" s="118" t="s">
        <v>220</v>
      </c>
      <c r="L56" s="87"/>
      <c r="N56" s="3"/>
      <c r="O56" s="3"/>
      <c r="P56" s="3"/>
      <c r="Q56" s="3"/>
      <c r="R56" s="3"/>
      <c r="S56" s="3"/>
      <c r="T56" s="3"/>
      <c r="U56" s="3"/>
      <c r="V56" s="3"/>
      <c r="X56" s="12"/>
      <c r="AA56" s="26"/>
      <c r="AC56" s="11"/>
      <c r="AE56" s="41"/>
      <c r="CM56" s="26"/>
      <c r="CN56" s="26"/>
      <c r="CO56" s="26"/>
      <c r="CP56" s="26"/>
    </row>
    <row r="57" spans="1:94" s="25" customFormat="1" ht="57.65" customHeight="1">
      <c r="A57" s="3"/>
      <c r="B57" s="47"/>
      <c r="C57" s="260" t="s">
        <v>243</v>
      </c>
      <c r="D57" s="326"/>
      <c r="E57" s="326"/>
      <c r="F57" s="326"/>
      <c r="G57" s="326"/>
      <c r="H57" s="326"/>
      <c r="I57" s="326"/>
      <c r="J57" s="261"/>
      <c r="K57" s="118" t="s">
        <v>220</v>
      </c>
      <c r="L57" s="87"/>
      <c r="N57" s="3"/>
      <c r="O57" s="3"/>
      <c r="P57" s="3"/>
      <c r="Q57" s="3"/>
      <c r="R57" s="3"/>
      <c r="S57" s="3"/>
      <c r="T57" s="3"/>
      <c r="U57" s="3"/>
      <c r="V57" s="3"/>
      <c r="X57" s="12"/>
      <c r="AA57" s="26"/>
      <c r="AC57" s="11"/>
      <c r="AE57" s="41"/>
      <c r="CM57" s="26"/>
      <c r="CN57" s="26"/>
      <c r="CO57" s="26"/>
      <c r="CP57" s="26"/>
    </row>
    <row r="58" spans="1:94" s="25" customFormat="1" ht="12.65" customHeight="1">
      <c r="A58" s="3"/>
      <c r="B58" s="47"/>
      <c r="C58" s="110"/>
      <c r="D58" s="110"/>
      <c r="E58" s="110"/>
      <c r="F58" s="110"/>
      <c r="G58" s="110"/>
      <c r="H58" s="110"/>
      <c r="I58" s="110"/>
      <c r="J58" s="110"/>
      <c r="K58" s="86"/>
      <c r="L58" s="87"/>
      <c r="N58" s="3"/>
      <c r="O58" s="3"/>
      <c r="P58" s="3"/>
      <c r="Q58" s="3"/>
      <c r="R58" s="3"/>
      <c r="S58" s="3"/>
      <c r="T58" s="3"/>
      <c r="U58" s="3"/>
      <c r="V58" s="3"/>
      <c r="X58" s="12"/>
      <c r="AA58" s="26"/>
      <c r="AC58" s="11"/>
      <c r="AE58" s="41"/>
      <c r="CM58" s="26"/>
      <c r="CN58" s="26"/>
      <c r="CO58" s="26"/>
      <c r="CP58" s="26"/>
    </row>
    <row r="59" spans="1:94" s="25" customFormat="1" ht="15" customHeight="1">
      <c r="A59" s="3"/>
      <c r="B59" s="47"/>
      <c r="C59" s="71" t="s">
        <v>244</v>
      </c>
      <c r="D59" s="64"/>
      <c r="E59" s="64"/>
      <c r="F59" s="325" t="s">
        <v>219</v>
      </c>
      <c r="G59" s="325"/>
      <c r="H59" s="64"/>
      <c r="I59" s="64"/>
      <c r="J59" s="64"/>
      <c r="K59" s="64"/>
      <c r="L59" s="50"/>
      <c r="N59" s="3"/>
      <c r="O59" s="3"/>
      <c r="P59" s="3"/>
      <c r="Q59" s="3"/>
      <c r="R59" s="3"/>
      <c r="S59" s="3"/>
      <c r="T59" s="3"/>
      <c r="U59" s="3"/>
      <c r="V59" s="3"/>
      <c r="X59" s="12"/>
      <c r="AA59" s="26"/>
      <c r="AC59" s="11"/>
      <c r="AE59" s="41"/>
      <c r="CM59" s="26"/>
      <c r="CN59" s="26"/>
      <c r="CO59" s="26"/>
      <c r="CP59" s="26"/>
    </row>
    <row r="60" spans="1:94" s="25" customFormat="1" ht="52" customHeight="1">
      <c r="A60" s="3"/>
      <c r="B60" s="47"/>
      <c r="C60" s="260" t="s">
        <v>245</v>
      </c>
      <c r="D60" s="326"/>
      <c r="E60" s="326"/>
      <c r="F60" s="326"/>
      <c r="G60" s="326"/>
      <c r="H60" s="326"/>
      <c r="I60" s="326"/>
      <c r="J60" s="261"/>
      <c r="K60" s="118" t="s">
        <v>220</v>
      </c>
      <c r="L60" s="50"/>
      <c r="N60" s="3"/>
      <c r="O60" s="3"/>
      <c r="P60" s="3"/>
      <c r="Q60" s="3"/>
      <c r="R60" s="3"/>
      <c r="S60" s="3"/>
      <c r="T60" s="3"/>
      <c r="U60" s="3"/>
      <c r="V60" s="3"/>
      <c r="X60" s="12"/>
      <c r="AA60" s="26"/>
      <c r="AC60" s="11"/>
      <c r="AE60" s="41"/>
      <c r="CM60" s="26"/>
      <c r="CN60" s="26"/>
      <c r="CO60" s="26"/>
      <c r="CP60" s="26"/>
    </row>
    <row r="61" spans="1:94" s="25" customFormat="1" ht="15" customHeight="1">
      <c r="A61" s="3"/>
      <c r="B61" s="47"/>
      <c r="C61" s="64"/>
      <c r="D61" s="64"/>
      <c r="E61" s="64"/>
      <c r="F61" s="64"/>
      <c r="G61" s="64"/>
      <c r="H61" s="64"/>
      <c r="I61" s="64"/>
      <c r="J61" s="64"/>
      <c r="K61" s="64"/>
      <c r="L61" s="50"/>
      <c r="N61" s="3"/>
      <c r="O61" s="3"/>
      <c r="P61" s="3"/>
      <c r="Q61" s="3"/>
      <c r="R61" s="3"/>
      <c r="S61" s="3"/>
      <c r="T61" s="3"/>
      <c r="U61" s="3"/>
      <c r="V61" s="3"/>
      <c r="X61" s="12"/>
      <c r="AA61" s="26"/>
      <c r="AC61" s="11"/>
      <c r="AE61" s="41"/>
      <c r="CM61" s="26"/>
      <c r="CN61" s="26"/>
      <c r="CO61" s="26"/>
      <c r="CP61" s="26"/>
    </row>
    <row r="62" spans="1:94" s="25" customFormat="1" ht="15" customHeight="1">
      <c r="A62" s="3"/>
      <c r="B62" s="47"/>
      <c r="C62" s="71" t="s">
        <v>127</v>
      </c>
      <c r="D62" s="64"/>
      <c r="E62" s="64"/>
      <c r="F62" s="325" t="s">
        <v>219</v>
      </c>
      <c r="G62" s="325"/>
      <c r="H62" s="64"/>
      <c r="I62" s="64"/>
      <c r="J62" s="64"/>
      <c r="K62" s="64"/>
      <c r="L62" s="50"/>
      <c r="N62" s="3"/>
      <c r="O62" s="3"/>
      <c r="P62" s="3"/>
      <c r="Q62" s="3"/>
      <c r="R62" s="3"/>
      <c r="S62" s="3"/>
      <c r="T62" s="3"/>
      <c r="U62" s="3"/>
      <c r="V62" s="3"/>
      <c r="X62" s="12"/>
      <c r="AA62" s="26"/>
      <c r="AC62" s="11"/>
      <c r="AE62" s="41"/>
      <c r="CM62" s="26"/>
      <c r="CN62" s="26"/>
      <c r="CO62" s="26"/>
      <c r="CP62" s="26"/>
    </row>
    <row r="63" spans="1:94" s="25" customFormat="1" ht="36" customHeight="1">
      <c r="A63" s="3"/>
      <c r="B63" s="47"/>
      <c r="C63" s="260" t="s">
        <v>246</v>
      </c>
      <c r="D63" s="326"/>
      <c r="E63" s="326"/>
      <c r="F63" s="326"/>
      <c r="G63" s="326"/>
      <c r="H63" s="326"/>
      <c r="I63" s="326"/>
      <c r="J63" s="261"/>
      <c r="K63" s="118" t="s">
        <v>220</v>
      </c>
      <c r="L63" s="50"/>
      <c r="N63" s="3"/>
      <c r="O63" s="3"/>
      <c r="P63" s="3"/>
      <c r="Q63" s="3"/>
      <c r="R63" s="3"/>
      <c r="S63" s="3"/>
      <c r="T63" s="3"/>
      <c r="U63" s="3"/>
      <c r="V63" s="3"/>
      <c r="X63" s="12"/>
      <c r="AA63" s="26"/>
      <c r="AC63" s="11"/>
      <c r="AE63" s="41"/>
      <c r="CM63" s="26"/>
      <c r="CN63" s="26"/>
      <c r="CO63" s="26"/>
      <c r="CP63" s="26"/>
    </row>
    <row r="64" spans="1:94" s="25" customFormat="1" ht="32.15" customHeight="1">
      <c r="A64" s="3"/>
      <c r="B64" s="47"/>
      <c r="C64" s="260" t="s">
        <v>247</v>
      </c>
      <c r="D64" s="326"/>
      <c r="E64" s="326"/>
      <c r="F64" s="326"/>
      <c r="G64" s="326"/>
      <c r="H64" s="326"/>
      <c r="I64" s="326"/>
      <c r="J64" s="261"/>
      <c r="K64" s="118" t="s">
        <v>220</v>
      </c>
      <c r="L64" s="50"/>
      <c r="N64" s="3"/>
      <c r="O64" s="3"/>
      <c r="P64" s="3"/>
      <c r="Q64" s="3"/>
      <c r="R64" s="3"/>
      <c r="S64" s="3"/>
      <c r="T64" s="3"/>
      <c r="U64" s="3"/>
      <c r="V64" s="3"/>
      <c r="X64" s="12"/>
      <c r="AA64" s="26"/>
      <c r="AC64" s="11"/>
      <c r="AE64" s="41"/>
      <c r="CM64" s="26"/>
      <c r="CN64" s="26"/>
      <c r="CO64" s="26"/>
      <c r="CP64" s="26"/>
    </row>
    <row r="65" spans="1:94" s="25" customFormat="1" ht="12.65" customHeight="1">
      <c r="A65" s="3"/>
      <c r="B65" s="47"/>
      <c r="C65" s="110"/>
      <c r="D65" s="110"/>
      <c r="E65" s="110"/>
      <c r="F65" s="110"/>
      <c r="G65" s="110"/>
      <c r="H65" s="110"/>
      <c r="I65" s="110"/>
      <c r="J65" s="110"/>
      <c r="K65" s="86"/>
      <c r="L65" s="87"/>
      <c r="N65" s="3"/>
      <c r="O65" s="3"/>
      <c r="P65" s="3"/>
      <c r="Q65" s="3"/>
      <c r="R65" s="3"/>
      <c r="S65" s="3"/>
      <c r="T65" s="3"/>
      <c r="U65" s="3"/>
      <c r="V65" s="3"/>
      <c r="X65" s="12"/>
      <c r="AA65" s="26"/>
      <c r="AC65" s="11"/>
      <c r="AE65" s="41"/>
      <c r="CM65" s="26"/>
      <c r="CN65" s="26"/>
      <c r="CO65" s="26"/>
      <c r="CP65" s="26"/>
    </row>
    <row r="66" spans="1:94" ht="24" customHeight="1">
      <c r="B66" s="47"/>
      <c r="C66" s="332" t="s">
        <v>52</v>
      </c>
      <c r="D66" s="333"/>
      <c r="E66" s="333"/>
      <c r="F66" s="333"/>
      <c r="G66" s="333"/>
      <c r="H66" s="333"/>
      <c r="I66" s="333"/>
      <c r="J66" s="333"/>
      <c r="K66" s="334"/>
      <c r="L66" s="87"/>
      <c r="X66" s="40" t="s">
        <v>218</v>
      </c>
      <c r="AA66" s="26" t="s">
        <v>131</v>
      </c>
      <c r="AC66" s="11" t="s">
        <v>50</v>
      </c>
      <c r="AE66" s="41"/>
    </row>
    <row r="67" spans="1:94" s="25" customFormat="1" ht="12.65" customHeight="1">
      <c r="A67" s="3"/>
      <c r="B67" s="47"/>
      <c r="C67" s="110"/>
      <c r="D67" s="110"/>
      <c r="E67" s="110"/>
      <c r="F67" s="110"/>
      <c r="G67" s="110"/>
      <c r="H67" s="110"/>
      <c r="I67" s="110"/>
      <c r="J67" s="110"/>
      <c r="K67" s="86"/>
      <c r="L67" s="87"/>
      <c r="N67" s="3"/>
      <c r="O67" s="3"/>
      <c r="P67" s="3"/>
      <c r="Q67" s="3"/>
      <c r="R67" s="3"/>
      <c r="S67" s="3"/>
      <c r="T67" s="3"/>
      <c r="U67" s="3"/>
      <c r="V67" s="3"/>
      <c r="X67" s="12"/>
      <c r="AA67" s="26"/>
      <c r="AC67" s="11"/>
      <c r="AE67" s="41"/>
      <c r="CM67" s="26"/>
      <c r="CN67" s="26"/>
      <c r="CO67" s="26"/>
      <c r="CP67" s="26"/>
    </row>
    <row r="68" spans="1:94" s="25" customFormat="1" ht="14.5" customHeight="1">
      <c r="A68" s="3"/>
      <c r="B68" s="47"/>
      <c r="C68" s="71" t="s">
        <v>248</v>
      </c>
      <c r="D68" s="71"/>
      <c r="E68" s="71"/>
      <c r="F68" s="325" t="s">
        <v>219</v>
      </c>
      <c r="G68" s="325"/>
      <c r="H68" s="64"/>
      <c r="I68" s="88"/>
      <c r="J68" s="88"/>
      <c r="K68" s="141" t="s">
        <v>220</v>
      </c>
      <c r="L68" s="89"/>
      <c r="N68" s="3"/>
      <c r="O68" s="3"/>
      <c r="P68" s="3"/>
      <c r="Q68" s="3"/>
      <c r="R68" s="3"/>
      <c r="S68" s="3"/>
      <c r="T68" s="3"/>
      <c r="U68" s="3"/>
      <c r="V68" s="3"/>
      <c r="X68" s="12"/>
      <c r="AA68" s="26"/>
      <c r="AC68" s="11"/>
      <c r="AE68" s="41"/>
      <c r="CM68" s="26"/>
      <c r="CN68" s="26"/>
      <c r="CO68" s="26"/>
      <c r="CP68" s="26"/>
    </row>
    <row r="69" spans="1:94" s="25" customFormat="1" ht="18.649999999999999" customHeight="1">
      <c r="A69" s="3"/>
      <c r="B69" s="47"/>
      <c r="C69" s="260" t="s">
        <v>249</v>
      </c>
      <c r="D69" s="326"/>
      <c r="E69" s="326"/>
      <c r="F69" s="326"/>
      <c r="G69" s="326"/>
      <c r="H69" s="326"/>
      <c r="I69" s="326"/>
      <c r="J69" s="261"/>
      <c r="K69" s="118" t="s">
        <v>220</v>
      </c>
      <c r="L69" s="50"/>
      <c r="N69" s="3"/>
      <c r="O69" s="3"/>
      <c r="P69" s="3"/>
      <c r="Q69" s="3"/>
      <c r="R69" s="3"/>
      <c r="S69" s="3"/>
      <c r="T69" s="3"/>
      <c r="U69" s="3"/>
      <c r="V69" s="3"/>
      <c r="X69" s="12"/>
      <c r="AA69" s="26"/>
      <c r="AC69" s="11"/>
      <c r="AE69" s="41"/>
      <c r="CM69" s="26"/>
      <c r="CN69" s="26"/>
      <c r="CO69" s="26"/>
      <c r="CP69" s="26"/>
    </row>
    <row r="70" spans="1:94" s="25" customFormat="1" ht="18.649999999999999" customHeight="1">
      <c r="A70" s="3"/>
      <c r="B70" s="47"/>
      <c r="C70" s="260" t="s">
        <v>250</v>
      </c>
      <c r="D70" s="326"/>
      <c r="E70" s="326"/>
      <c r="F70" s="326"/>
      <c r="G70" s="326"/>
      <c r="H70" s="326"/>
      <c r="I70" s="326"/>
      <c r="J70" s="261"/>
      <c r="K70" s="118" t="s">
        <v>220</v>
      </c>
      <c r="L70" s="50"/>
      <c r="N70" s="3"/>
      <c r="O70" s="3"/>
      <c r="P70" s="3"/>
      <c r="Q70" s="3"/>
      <c r="R70" s="3"/>
      <c r="S70" s="3"/>
      <c r="T70" s="3"/>
      <c r="U70" s="3"/>
      <c r="V70" s="3"/>
      <c r="X70" s="12"/>
      <c r="AA70" s="26"/>
      <c r="AC70" s="11"/>
      <c r="AE70" s="41"/>
      <c r="CM70" s="26"/>
      <c r="CN70" s="26"/>
      <c r="CO70" s="26"/>
      <c r="CP70" s="26"/>
    </row>
    <row r="71" spans="1:94" s="25" customFormat="1" ht="25" customHeight="1">
      <c r="A71" s="3"/>
      <c r="B71" s="47"/>
      <c r="C71" s="260" t="s">
        <v>251</v>
      </c>
      <c r="D71" s="326"/>
      <c r="E71" s="326"/>
      <c r="F71" s="326"/>
      <c r="G71" s="326"/>
      <c r="H71" s="326"/>
      <c r="I71" s="326"/>
      <c r="J71" s="261"/>
      <c r="K71" s="118" t="s">
        <v>220</v>
      </c>
      <c r="L71" s="50"/>
      <c r="N71" s="3"/>
      <c r="O71" s="3"/>
      <c r="P71" s="3"/>
      <c r="Q71" s="3"/>
      <c r="R71" s="3"/>
      <c r="S71" s="3"/>
      <c r="T71" s="3"/>
      <c r="U71" s="3"/>
      <c r="V71" s="3"/>
      <c r="X71" s="12"/>
      <c r="AA71" s="26"/>
      <c r="AC71" s="11"/>
      <c r="AE71" s="41"/>
      <c r="CM71" s="26"/>
      <c r="CN71" s="26"/>
      <c r="CO71" s="26"/>
      <c r="CP71" s="26"/>
    </row>
    <row r="72" spans="1:94" s="25" customFormat="1" ht="15" customHeight="1">
      <c r="A72" s="3"/>
      <c r="B72" s="47"/>
      <c r="C72" s="90"/>
      <c r="D72" s="64"/>
      <c r="E72" s="64"/>
      <c r="F72" s="64"/>
      <c r="G72" s="64"/>
      <c r="H72" s="64"/>
      <c r="I72" s="64"/>
      <c r="J72" s="64"/>
      <c r="K72" s="64"/>
      <c r="L72" s="50"/>
      <c r="N72" s="3"/>
      <c r="O72" s="3"/>
      <c r="P72" s="3"/>
      <c r="Q72" s="3"/>
      <c r="R72" s="3"/>
      <c r="S72" s="3"/>
      <c r="T72" s="3"/>
      <c r="U72" s="3"/>
      <c r="V72" s="3"/>
      <c r="X72" s="12"/>
      <c r="AA72" s="26"/>
      <c r="AC72" s="11"/>
      <c r="AE72" s="41"/>
      <c r="CM72" s="26"/>
      <c r="CN72" s="26"/>
      <c r="CO72" s="26"/>
      <c r="CP72" s="26"/>
    </row>
    <row r="73" spans="1:94" s="25" customFormat="1" ht="15" customHeight="1">
      <c r="A73" s="3"/>
      <c r="B73" s="47"/>
      <c r="C73" s="71" t="s">
        <v>68</v>
      </c>
      <c r="D73" s="64"/>
      <c r="E73" s="64"/>
      <c r="F73" s="325" t="s">
        <v>219</v>
      </c>
      <c r="G73" s="325"/>
      <c r="H73" s="64"/>
      <c r="I73" s="64"/>
      <c r="J73" s="64"/>
      <c r="K73" s="64"/>
      <c r="L73" s="50"/>
      <c r="N73" s="3"/>
      <c r="O73" s="3"/>
      <c r="P73" s="3"/>
      <c r="Q73" s="3"/>
      <c r="R73" s="3"/>
      <c r="S73" s="3"/>
      <c r="T73" s="3"/>
      <c r="U73" s="3"/>
      <c r="V73" s="3"/>
      <c r="X73" s="12"/>
      <c r="AA73" s="26"/>
      <c r="AC73" s="11"/>
      <c r="AE73" s="41"/>
      <c r="CM73" s="26"/>
      <c r="CN73" s="26"/>
      <c r="CO73" s="26"/>
      <c r="CP73" s="26"/>
    </row>
    <row r="74" spans="1:94" s="25" customFormat="1" ht="82" customHeight="1">
      <c r="A74" s="3"/>
      <c r="B74" s="47"/>
      <c r="C74" s="260" t="s">
        <v>252</v>
      </c>
      <c r="D74" s="326"/>
      <c r="E74" s="326"/>
      <c r="F74" s="326"/>
      <c r="G74" s="326"/>
      <c r="H74" s="326"/>
      <c r="I74" s="326"/>
      <c r="J74" s="261"/>
      <c r="K74" s="118" t="s">
        <v>220</v>
      </c>
      <c r="L74" s="50"/>
      <c r="N74" s="3"/>
      <c r="O74" s="3"/>
      <c r="P74" s="3"/>
      <c r="Q74" s="3"/>
      <c r="R74" s="3"/>
      <c r="S74" s="3"/>
      <c r="T74" s="3"/>
      <c r="U74" s="3"/>
      <c r="V74" s="3"/>
      <c r="X74" s="12"/>
      <c r="AA74" s="26"/>
      <c r="AC74" s="11"/>
      <c r="AE74" s="41"/>
      <c r="CM74" s="26"/>
      <c r="CN74" s="26"/>
      <c r="CO74" s="26"/>
      <c r="CP74" s="26"/>
    </row>
    <row r="75" spans="1:94" s="25" customFormat="1" ht="19.5" customHeight="1">
      <c r="A75" s="3"/>
      <c r="B75" s="47"/>
      <c r="C75" s="260" t="s">
        <v>253</v>
      </c>
      <c r="D75" s="326"/>
      <c r="E75" s="326"/>
      <c r="F75" s="326"/>
      <c r="G75" s="326"/>
      <c r="H75" s="326"/>
      <c r="I75" s="326"/>
      <c r="J75" s="261"/>
      <c r="K75" s="118" t="s">
        <v>220</v>
      </c>
      <c r="L75" s="50"/>
      <c r="N75" s="3"/>
      <c r="O75" s="3"/>
      <c r="P75" s="3"/>
      <c r="Q75" s="3"/>
      <c r="R75" s="3"/>
      <c r="S75" s="3"/>
      <c r="T75" s="3"/>
      <c r="U75" s="3"/>
      <c r="V75" s="3"/>
      <c r="X75" s="12"/>
      <c r="AA75" s="26"/>
      <c r="AC75" s="11"/>
      <c r="AE75" s="41"/>
      <c r="CM75" s="26"/>
      <c r="CN75" s="26"/>
      <c r="CO75" s="26"/>
      <c r="CP75" s="26"/>
    </row>
    <row r="76" spans="1:94" s="25" customFormat="1" ht="15" customHeight="1">
      <c r="A76" s="3"/>
      <c r="B76" s="47"/>
      <c r="C76" s="90"/>
      <c r="D76" s="64"/>
      <c r="E76" s="64"/>
      <c r="F76" s="64"/>
      <c r="G76" s="64"/>
      <c r="H76" s="64"/>
      <c r="I76" s="64"/>
      <c r="J76" s="64"/>
      <c r="K76" s="64"/>
      <c r="L76" s="50"/>
      <c r="N76" s="3"/>
      <c r="O76" s="3"/>
      <c r="P76" s="3"/>
      <c r="Q76" s="3"/>
      <c r="R76" s="3"/>
      <c r="S76" s="3"/>
      <c r="T76" s="3"/>
      <c r="U76" s="3"/>
      <c r="V76" s="3"/>
      <c r="X76" s="12"/>
      <c r="AA76" s="26"/>
      <c r="AC76" s="11"/>
      <c r="AE76" s="41"/>
      <c r="CM76" s="26"/>
      <c r="CN76" s="26"/>
      <c r="CO76" s="26"/>
      <c r="CP76" s="26"/>
    </row>
    <row r="77" spans="1:94" s="25" customFormat="1" ht="17.5" customHeight="1">
      <c r="A77" s="3"/>
      <c r="B77" s="47"/>
      <c r="C77" s="71" t="s">
        <v>254</v>
      </c>
      <c r="D77" s="64"/>
      <c r="E77" s="64"/>
      <c r="F77" s="325" t="s">
        <v>219</v>
      </c>
      <c r="G77" s="325"/>
      <c r="H77" s="64"/>
      <c r="I77" s="64"/>
      <c r="J77" s="64"/>
      <c r="K77" s="64"/>
      <c r="L77" s="50"/>
      <c r="N77" s="3"/>
      <c r="O77" s="3"/>
      <c r="P77" s="3"/>
      <c r="Q77" s="3"/>
      <c r="R77" s="3"/>
      <c r="S77" s="3"/>
      <c r="T77" s="3"/>
      <c r="U77" s="3"/>
      <c r="V77" s="3"/>
      <c r="X77" s="12"/>
      <c r="AA77" s="26"/>
      <c r="AC77" s="11"/>
      <c r="AE77" s="41"/>
      <c r="CM77" s="26"/>
      <c r="CN77" s="26"/>
      <c r="CO77" s="26"/>
      <c r="CP77" s="26"/>
    </row>
    <row r="78" spans="1:94" s="25" customFormat="1" ht="17.5" customHeight="1">
      <c r="A78" s="3"/>
      <c r="B78" s="47"/>
      <c r="C78" s="260" t="s">
        <v>255</v>
      </c>
      <c r="D78" s="326"/>
      <c r="E78" s="326"/>
      <c r="F78" s="326"/>
      <c r="G78" s="326"/>
      <c r="H78" s="326"/>
      <c r="I78" s="326"/>
      <c r="J78" s="261"/>
      <c r="K78" s="118" t="s">
        <v>220</v>
      </c>
      <c r="L78" s="50"/>
      <c r="N78" s="3"/>
      <c r="O78" s="3"/>
      <c r="P78" s="3"/>
      <c r="Q78" s="3"/>
      <c r="R78" s="3"/>
      <c r="S78" s="3"/>
      <c r="T78" s="3"/>
      <c r="U78" s="3"/>
      <c r="V78" s="3"/>
      <c r="X78" s="12"/>
      <c r="AA78" s="26"/>
      <c r="AC78" s="11"/>
      <c r="AE78" s="41"/>
      <c r="CM78" s="26"/>
      <c r="CN78" s="26"/>
      <c r="CO78" s="26"/>
      <c r="CP78" s="26"/>
    </row>
    <row r="79" spans="1:94" s="25" customFormat="1" ht="17.5" customHeight="1">
      <c r="A79" s="3"/>
      <c r="B79" s="47"/>
      <c r="C79" s="260" t="s">
        <v>256</v>
      </c>
      <c r="D79" s="326"/>
      <c r="E79" s="326"/>
      <c r="F79" s="326"/>
      <c r="G79" s="326"/>
      <c r="H79" s="326"/>
      <c r="I79" s="326"/>
      <c r="J79" s="261"/>
      <c r="K79" s="118" t="s">
        <v>220</v>
      </c>
      <c r="L79" s="50"/>
      <c r="N79" s="3"/>
      <c r="O79" s="3"/>
      <c r="P79" s="3"/>
      <c r="Q79" s="3"/>
      <c r="R79" s="3"/>
      <c r="S79" s="3"/>
      <c r="T79" s="3"/>
      <c r="U79" s="3"/>
      <c r="V79" s="3"/>
      <c r="X79" s="12"/>
      <c r="AA79" s="26"/>
      <c r="AC79" s="11"/>
      <c r="AE79" s="41"/>
      <c r="CM79" s="26"/>
      <c r="CN79" s="26"/>
      <c r="CO79" s="26"/>
      <c r="CP79" s="26"/>
    </row>
    <row r="80" spans="1:94" s="25" customFormat="1" ht="15" customHeight="1">
      <c r="A80" s="3"/>
      <c r="B80" s="47"/>
      <c r="C80" s="90"/>
      <c r="D80" s="64"/>
      <c r="E80" s="64"/>
      <c r="F80" s="64"/>
      <c r="G80" s="64"/>
      <c r="H80" s="64"/>
      <c r="I80" s="64"/>
      <c r="J80" s="64"/>
      <c r="K80" s="64"/>
      <c r="L80" s="50"/>
      <c r="N80" s="3"/>
      <c r="O80" s="3"/>
      <c r="P80" s="3"/>
      <c r="Q80" s="3"/>
      <c r="R80" s="3"/>
      <c r="S80" s="3"/>
      <c r="T80" s="3"/>
      <c r="U80" s="3"/>
      <c r="V80" s="3"/>
      <c r="X80" s="12"/>
      <c r="AA80" s="26"/>
      <c r="AC80" s="11"/>
      <c r="AE80" s="41"/>
      <c r="CM80" s="26"/>
      <c r="CN80" s="26"/>
      <c r="CO80" s="26"/>
      <c r="CP80" s="26"/>
    </row>
    <row r="81" spans="1:94" s="25" customFormat="1" ht="15" customHeight="1">
      <c r="A81" s="3"/>
      <c r="B81" s="47"/>
      <c r="C81" s="71" t="s">
        <v>78</v>
      </c>
      <c r="D81" s="64"/>
      <c r="E81" s="64"/>
      <c r="F81" s="325" t="s">
        <v>219</v>
      </c>
      <c r="G81" s="325"/>
      <c r="H81" s="64"/>
      <c r="I81" s="64"/>
      <c r="J81" s="64"/>
      <c r="K81" s="141"/>
      <c r="L81" s="50"/>
      <c r="N81" s="3"/>
      <c r="O81" s="3"/>
      <c r="P81" s="3"/>
      <c r="Q81" s="3"/>
      <c r="R81" s="3"/>
      <c r="S81" s="3"/>
      <c r="T81" s="3"/>
      <c r="U81" s="3"/>
      <c r="V81" s="3"/>
      <c r="X81" s="12"/>
      <c r="AA81" s="26"/>
      <c r="AC81" s="11"/>
      <c r="AE81" s="41"/>
      <c r="CM81" s="26"/>
      <c r="CN81" s="26"/>
      <c r="CO81" s="26"/>
      <c r="CP81" s="26"/>
    </row>
    <row r="82" spans="1:94" s="25" customFormat="1" ht="22" customHeight="1">
      <c r="A82" s="3"/>
      <c r="B82" s="47"/>
      <c r="C82" s="329" t="s">
        <v>257</v>
      </c>
      <c r="D82" s="330"/>
      <c r="E82" s="330"/>
      <c r="F82" s="330"/>
      <c r="G82" s="330"/>
      <c r="H82" s="330"/>
      <c r="I82" s="330"/>
      <c r="J82" s="331"/>
      <c r="K82" s="327" t="s">
        <v>220</v>
      </c>
      <c r="L82" s="50"/>
      <c r="N82" s="3"/>
      <c r="O82" s="3"/>
      <c r="P82" s="3"/>
      <c r="Q82" s="3"/>
      <c r="R82" s="3"/>
      <c r="S82" s="3"/>
      <c r="T82" s="3"/>
      <c r="U82" s="3"/>
      <c r="V82" s="3"/>
      <c r="X82" s="12"/>
      <c r="AA82" s="26"/>
      <c r="AC82" s="11"/>
      <c r="AE82" s="41"/>
      <c r="CM82" s="26"/>
      <c r="CN82" s="26"/>
      <c r="CO82" s="26"/>
      <c r="CP82" s="26"/>
    </row>
    <row r="83" spans="1:94" s="25" customFormat="1" ht="119.5" customHeight="1">
      <c r="A83" s="3"/>
      <c r="B83" s="47"/>
      <c r="C83" s="147" t="s">
        <v>258</v>
      </c>
      <c r="D83" s="148"/>
      <c r="E83" s="148" t="s">
        <v>259</v>
      </c>
      <c r="F83" s="148"/>
      <c r="G83" s="148"/>
      <c r="H83" s="148"/>
      <c r="I83" s="148"/>
      <c r="J83" s="149"/>
      <c r="K83" s="328"/>
      <c r="L83" s="50"/>
      <c r="N83" s="3"/>
      <c r="O83" s="3"/>
      <c r="P83" s="3"/>
      <c r="Q83" s="3"/>
      <c r="R83" s="3"/>
      <c r="S83" s="3"/>
      <c r="T83" s="3"/>
      <c r="U83" s="3"/>
      <c r="V83" s="3"/>
      <c r="X83" s="12"/>
      <c r="AA83" s="26"/>
      <c r="AC83" s="11"/>
      <c r="AE83" s="41"/>
      <c r="CM83" s="26"/>
      <c r="CN83" s="26"/>
      <c r="CO83" s="26"/>
      <c r="CP83" s="26"/>
    </row>
    <row r="84" spans="1:94" s="25" customFormat="1" ht="49.5" customHeight="1">
      <c r="A84" s="3"/>
      <c r="B84" s="47"/>
      <c r="C84" s="260" t="s">
        <v>260</v>
      </c>
      <c r="D84" s="326"/>
      <c r="E84" s="326"/>
      <c r="F84" s="326"/>
      <c r="G84" s="326"/>
      <c r="H84" s="326"/>
      <c r="I84" s="326"/>
      <c r="J84" s="261"/>
      <c r="K84" s="118" t="s">
        <v>220</v>
      </c>
      <c r="L84" s="50"/>
      <c r="N84" s="3"/>
      <c r="O84" s="3"/>
      <c r="P84" s="3"/>
      <c r="Q84" s="3"/>
      <c r="R84" s="3"/>
      <c r="S84" s="3"/>
      <c r="T84" s="3"/>
      <c r="U84" s="3"/>
      <c r="V84" s="3"/>
      <c r="X84" s="12"/>
      <c r="AA84" s="26"/>
      <c r="AC84" s="11"/>
      <c r="AE84" s="41"/>
      <c r="CM84" s="26"/>
      <c r="CN84" s="26"/>
      <c r="CO84" s="26"/>
      <c r="CP84" s="26"/>
    </row>
    <row r="85" spans="1:94" s="25" customFormat="1" ht="15" customHeight="1">
      <c r="A85" s="3"/>
      <c r="B85" s="47"/>
      <c r="C85" s="64"/>
      <c r="D85" s="64"/>
      <c r="E85" s="64"/>
      <c r="F85" s="64"/>
      <c r="G85" s="64"/>
      <c r="H85" s="64"/>
      <c r="I85" s="64"/>
      <c r="J85" s="64"/>
      <c r="K85" s="64"/>
      <c r="L85" s="50"/>
      <c r="N85" s="3"/>
      <c r="O85" s="3"/>
      <c r="P85" s="3"/>
      <c r="Q85" s="3"/>
      <c r="R85" s="3"/>
      <c r="S85" s="3"/>
      <c r="T85" s="3"/>
      <c r="U85" s="3"/>
      <c r="V85" s="3"/>
      <c r="X85" s="12"/>
      <c r="AA85" s="26"/>
      <c r="AC85" s="11"/>
      <c r="AE85" s="41"/>
      <c r="CM85" s="26"/>
      <c r="CN85" s="26"/>
      <c r="CO85" s="26"/>
      <c r="CP85" s="26"/>
    </row>
    <row r="86" spans="1:94" s="25" customFormat="1" ht="15" customHeight="1">
      <c r="A86" s="3"/>
      <c r="B86" s="47"/>
      <c r="C86" s="71" t="s">
        <v>480</v>
      </c>
      <c r="D86" s="64"/>
      <c r="E86" s="64"/>
      <c r="F86" s="325" t="s">
        <v>219</v>
      </c>
      <c r="G86" s="325"/>
      <c r="H86" s="64"/>
      <c r="I86" s="64"/>
      <c r="J86" s="64"/>
      <c r="K86" s="64"/>
      <c r="L86" s="50"/>
      <c r="N86" s="3"/>
      <c r="O86" s="3"/>
      <c r="P86" s="3"/>
      <c r="Q86" s="3"/>
      <c r="R86" s="3"/>
      <c r="S86" s="3"/>
      <c r="T86" s="3"/>
      <c r="U86" s="3"/>
      <c r="V86" s="3"/>
      <c r="X86" s="12"/>
      <c r="AA86" s="26"/>
      <c r="AC86" s="11"/>
      <c r="AE86" s="41"/>
      <c r="CM86" s="26"/>
      <c r="CN86" s="26"/>
      <c r="CO86" s="26"/>
      <c r="CP86" s="26"/>
    </row>
    <row r="87" spans="1:94" s="25" customFormat="1" ht="17.5" customHeight="1">
      <c r="A87" s="3"/>
      <c r="B87" s="47"/>
      <c r="C87" s="200" t="s">
        <v>479</v>
      </c>
      <c r="D87" s="336"/>
      <c r="E87" s="337"/>
      <c r="F87" s="337"/>
      <c r="G87" s="337"/>
      <c r="H87" s="337"/>
      <c r="I87" s="337"/>
      <c r="J87" s="337"/>
      <c r="K87" s="338"/>
      <c r="L87" s="50"/>
      <c r="N87" s="3"/>
      <c r="O87" s="3"/>
      <c r="P87" s="3"/>
      <c r="Q87" s="3"/>
      <c r="R87" s="3"/>
      <c r="S87" s="3"/>
      <c r="T87" s="3"/>
      <c r="U87" s="3"/>
      <c r="V87" s="3"/>
      <c r="X87" s="12"/>
      <c r="AA87" s="26"/>
      <c r="AC87" s="11"/>
      <c r="AE87" s="41"/>
      <c r="CM87" s="26"/>
      <c r="CN87" s="26"/>
      <c r="CO87" s="26"/>
      <c r="CP87" s="26"/>
    </row>
    <row r="88" spans="1:94" s="25" customFormat="1" ht="15" customHeight="1">
      <c r="A88" s="3"/>
      <c r="B88" s="47"/>
      <c r="C88" s="64"/>
      <c r="D88" s="64"/>
      <c r="E88" s="64"/>
      <c r="F88" s="64"/>
      <c r="G88" s="64"/>
      <c r="H88" s="64"/>
      <c r="I88" s="64"/>
      <c r="J88" s="64"/>
      <c r="K88" s="64"/>
      <c r="L88" s="50"/>
      <c r="N88" s="3"/>
      <c r="O88" s="3"/>
      <c r="P88" s="3"/>
      <c r="Q88" s="3"/>
      <c r="R88" s="3"/>
      <c r="S88" s="3"/>
      <c r="T88" s="3"/>
      <c r="U88" s="3"/>
      <c r="V88" s="3"/>
      <c r="X88" s="12"/>
      <c r="AA88" s="26"/>
      <c r="AC88" s="11"/>
      <c r="AE88" s="41"/>
      <c r="CM88" s="26"/>
      <c r="CN88" s="26"/>
      <c r="CO88" s="26"/>
      <c r="CP88" s="26"/>
    </row>
    <row r="89" spans="1:94" s="25" customFormat="1" ht="17.5" customHeight="1">
      <c r="A89" s="3"/>
      <c r="B89" s="47"/>
      <c r="C89" s="71" t="s">
        <v>87</v>
      </c>
      <c r="D89" s="64"/>
      <c r="E89" s="64"/>
      <c r="F89" s="325" t="s">
        <v>219</v>
      </c>
      <c r="G89" s="325"/>
      <c r="H89" s="64"/>
      <c r="I89" s="64"/>
      <c r="J89" s="64"/>
      <c r="K89" s="64"/>
      <c r="L89" s="50"/>
      <c r="N89" s="3"/>
      <c r="O89" s="3"/>
      <c r="P89" s="3"/>
      <c r="Q89" s="3"/>
      <c r="R89" s="3"/>
      <c r="S89" s="3"/>
      <c r="T89" s="3"/>
      <c r="U89" s="3"/>
      <c r="V89" s="3"/>
      <c r="X89" s="12"/>
      <c r="AA89" s="26"/>
      <c r="AC89" s="11"/>
      <c r="AE89" s="41"/>
      <c r="CM89" s="26"/>
      <c r="CN89" s="26"/>
      <c r="CO89" s="26"/>
      <c r="CP89" s="26"/>
    </row>
    <row r="90" spans="1:94" s="25" customFormat="1" ht="17.5" customHeight="1">
      <c r="A90" s="3"/>
      <c r="B90" s="47"/>
      <c r="C90" s="260" t="s">
        <v>261</v>
      </c>
      <c r="D90" s="326"/>
      <c r="E90" s="326"/>
      <c r="F90" s="326"/>
      <c r="G90" s="326"/>
      <c r="H90" s="326"/>
      <c r="I90" s="326"/>
      <c r="J90" s="261"/>
      <c r="K90" s="118" t="s">
        <v>220</v>
      </c>
      <c r="L90" s="50"/>
      <c r="N90" s="3"/>
      <c r="O90" s="3"/>
      <c r="P90" s="3"/>
      <c r="Q90" s="3"/>
      <c r="R90" s="3"/>
      <c r="S90" s="3"/>
      <c r="T90" s="3"/>
      <c r="U90" s="3"/>
      <c r="V90" s="3"/>
      <c r="X90" s="12"/>
      <c r="AA90" s="26"/>
      <c r="AC90" s="11"/>
      <c r="AE90" s="41"/>
      <c r="CM90" s="26"/>
      <c r="CN90" s="26"/>
      <c r="CO90" s="26"/>
      <c r="CP90" s="26"/>
    </row>
    <row r="91" spans="1:94" s="25" customFormat="1" ht="17.5" customHeight="1">
      <c r="A91" s="3"/>
      <c r="B91" s="47"/>
      <c r="C91" s="260" t="s">
        <v>262</v>
      </c>
      <c r="D91" s="326"/>
      <c r="E91" s="326"/>
      <c r="F91" s="326"/>
      <c r="G91" s="326"/>
      <c r="H91" s="326"/>
      <c r="I91" s="326"/>
      <c r="J91" s="261"/>
      <c r="K91" s="118" t="s">
        <v>220</v>
      </c>
      <c r="L91" s="50"/>
      <c r="N91" s="3"/>
      <c r="O91" s="3"/>
      <c r="P91" s="3"/>
      <c r="Q91" s="3"/>
      <c r="R91" s="3"/>
      <c r="S91" s="3"/>
      <c r="T91" s="3"/>
      <c r="U91" s="3"/>
      <c r="V91" s="3"/>
      <c r="X91" s="12"/>
      <c r="AA91" s="26"/>
      <c r="AC91" s="11"/>
      <c r="AE91" s="41"/>
      <c r="CM91" s="26"/>
      <c r="CN91" s="26"/>
      <c r="CO91" s="26"/>
      <c r="CP91" s="26"/>
    </row>
    <row r="92" spans="1:94" s="25" customFormat="1" ht="15" customHeight="1">
      <c r="A92" s="3"/>
      <c r="B92" s="47"/>
      <c r="C92" s="64"/>
      <c r="D92" s="64"/>
      <c r="E92" s="64"/>
      <c r="F92" s="64"/>
      <c r="G92" s="64"/>
      <c r="H92" s="64"/>
      <c r="I92" s="64"/>
      <c r="J92" s="64"/>
      <c r="K92" s="64"/>
      <c r="L92" s="50"/>
      <c r="N92" s="3"/>
      <c r="O92" s="3"/>
      <c r="P92" s="3"/>
      <c r="Q92" s="3"/>
      <c r="R92" s="3"/>
      <c r="S92" s="3"/>
      <c r="T92" s="3"/>
      <c r="U92" s="3"/>
      <c r="V92" s="3"/>
      <c r="X92" s="12"/>
      <c r="AA92" s="26"/>
      <c r="AC92" s="11"/>
      <c r="AE92" s="41"/>
      <c r="CM92" s="26"/>
      <c r="CN92" s="26"/>
      <c r="CO92" s="26"/>
      <c r="CP92" s="26"/>
    </row>
    <row r="93" spans="1:94" s="25" customFormat="1" ht="15" customHeight="1">
      <c r="A93" s="3"/>
      <c r="B93" s="47"/>
      <c r="C93" s="71" t="s">
        <v>263</v>
      </c>
      <c r="D93" s="64"/>
      <c r="E93" s="64"/>
      <c r="F93" s="325" t="s">
        <v>219</v>
      </c>
      <c r="G93" s="325"/>
      <c r="H93" s="64"/>
      <c r="I93" s="64"/>
      <c r="J93" s="64"/>
      <c r="K93" s="64"/>
      <c r="L93" s="50"/>
      <c r="N93" s="3"/>
      <c r="O93" s="3"/>
      <c r="P93" s="3"/>
      <c r="Q93" s="3"/>
      <c r="R93" s="3"/>
      <c r="S93" s="3"/>
      <c r="T93" s="3"/>
      <c r="U93" s="3"/>
      <c r="V93" s="3"/>
      <c r="X93" s="12"/>
      <c r="AA93" s="26"/>
      <c r="AC93" s="11"/>
      <c r="AE93" s="41"/>
      <c r="CM93" s="26"/>
      <c r="CN93" s="26"/>
      <c r="CO93" s="26"/>
      <c r="CP93" s="26"/>
    </row>
    <row r="94" spans="1:94" s="25" customFormat="1" ht="65.5" customHeight="1">
      <c r="A94" s="3"/>
      <c r="B94" s="47"/>
      <c r="C94" s="260" t="s">
        <v>264</v>
      </c>
      <c r="D94" s="326"/>
      <c r="E94" s="326"/>
      <c r="F94" s="326"/>
      <c r="G94" s="326"/>
      <c r="H94" s="326"/>
      <c r="I94" s="326"/>
      <c r="J94" s="261"/>
      <c r="K94" s="118" t="s">
        <v>220</v>
      </c>
      <c r="L94" s="50"/>
      <c r="N94" s="3"/>
      <c r="O94" s="3"/>
      <c r="P94" s="3"/>
      <c r="Q94" s="3"/>
      <c r="R94" s="3"/>
      <c r="S94" s="3"/>
      <c r="T94" s="3"/>
      <c r="U94" s="3"/>
      <c r="V94" s="3"/>
      <c r="X94" s="12"/>
      <c r="AA94" s="26"/>
      <c r="AC94" s="11"/>
      <c r="AE94" s="41"/>
      <c r="CM94" s="26"/>
      <c r="CN94" s="26"/>
      <c r="CO94" s="26"/>
      <c r="CP94" s="26"/>
    </row>
    <row r="95" spans="1:94" s="25" customFormat="1" ht="19" customHeight="1">
      <c r="A95" s="3"/>
      <c r="B95" s="47"/>
      <c r="C95" s="260" t="s">
        <v>265</v>
      </c>
      <c r="D95" s="326"/>
      <c r="E95" s="326"/>
      <c r="F95" s="326"/>
      <c r="G95" s="326"/>
      <c r="H95" s="326"/>
      <c r="I95" s="326"/>
      <c r="J95" s="261"/>
      <c r="K95" s="118" t="s">
        <v>220</v>
      </c>
      <c r="L95" s="50"/>
      <c r="N95" s="3"/>
      <c r="O95" s="3"/>
      <c r="P95" s="3"/>
      <c r="Q95" s="3"/>
      <c r="R95" s="3"/>
      <c r="S95" s="3"/>
      <c r="T95" s="3"/>
      <c r="U95" s="3"/>
      <c r="V95" s="3"/>
      <c r="X95" s="12"/>
      <c r="AA95" s="26"/>
      <c r="AC95" s="11"/>
      <c r="AE95" s="41"/>
      <c r="CM95" s="26"/>
      <c r="CN95" s="26"/>
      <c r="CO95" s="26"/>
      <c r="CP95" s="26"/>
    </row>
    <row r="96" spans="1:94" s="25" customFormat="1" ht="15" customHeight="1">
      <c r="A96" s="3"/>
      <c r="B96" s="47"/>
      <c r="C96" s="64"/>
      <c r="D96" s="64"/>
      <c r="E96" s="64"/>
      <c r="F96" s="64"/>
      <c r="G96" s="64"/>
      <c r="H96" s="64"/>
      <c r="I96" s="64"/>
      <c r="J96" s="64"/>
      <c r="K96" s="64"/>
      <c r="L96" s="50"/>
      <c r="N96" s="3"/>
      <c r="O96" s="3"/>
      <c r="P96" s="3"/>
      <c r="Q96" s="3"/>
      <c r="R96" s="3"/>
      <c r="S96" s="3"/>
      <c r="T96" s="3"/>
      <c r="U96" s="3"/>
      <c r="V96" s="3"/>
      <c r="X96" s="12"/>
      <c r="AA96" s="26"/>
      <c r="AC96" s="11"/>
      <c r="AE96" s="41"/>
      <c r="CM96" s="26"/>
      <c r="CN96" s="26"/>
      <c r="CO96" s="26"/>
      <c r="CP96" s="26"/>
    </row>
    <row r="97" spans="1:94" ht="15" customHeight="1">
      <c r="B97" s="47"/>
      <c r="C97" s="71" t="s">
        <v>117</v>
      </c>
      <c r="D97" s="64"/>
      <c r="E97" s="64"/>
      <c r="F97" s="325" t="s">
        <v>219</v>
      </c>
      <c r="G97" s="325"/>
      <c r="H97" s="64"/>
      <c r="I97" s="64"/>
      <c r="J97" s="64"/>
      <c r="K97" s="64"/>
      <c r="L97" s="50"/>
    </row>
    <row r="98" spans="1:94" ht="15" customHeight="1">
      <c r="B98" s="47"/>
      <c r="C98" s="260" t="s">
        <v>266</v>
      </c>
      <c r="D98" s="326"/>
      <c r="E98" s="326"/>
      <c r="F98" s="326"/>
      <c r="G98" s="326"/>
      <c r="H98" s="326"/>
      <c r="I98" s="326"/>
      <c r="J98" s="261"/>
      <c r="K98" s="118" t="s">
        <v>286</v>
      </c>
      <c r="L98" s="50"/>
    </row>
    <row r="99" spans="1:94" ht="15" customHeight="1">
      <c r="B99" s="47"/>
      <c r="C99" s="260" t="s">
        <v>267</v>
      </c>
      <c r="D99" s="326"/>
      <c r="E99" s="326"/>
      <c r="F99" s="326"/>
      <c r="G99" s="326"/>
      <c r="H99" s="326"/>
      <c r="I99" s="326"/>
      <c r="J99" s="261"/>
      <c r="K99" s="118" t="s">
        <v>286</v>
      </c>
      <c r="L99" s="50"/>
    </row>
    <row r="100" spans="1:94" ht="27" customHeight="1">
      <c r="B100" s="47"/>
      <c r="C100" s="260" t="s">
        <v>268</v>
      </c>
      <c r="D100" s="326"/>
      <c r="E100" s="326"/>
      <c r="F100" s="326"/>
      <c r="G100" s="326"/>
      <c r="H100" s="326"/>
      <c r="I100" s="326"/>
      <c r="J100" s="261"/>
      <c r="K100" s="118" t="s">
        <v>286</v>
      </c>
      <c r="L100" s="50"/>
    </row>
    <row r="101" spans="1:94" ht="17.149999999999999" customHeight="1">
      <c r="B101" s="47"/>
      <c r="C101" s="260" t="s">
        <v>269</v>
      </c>
      <c r="D101" s="326"/>
      <c r="E101" s="326"/>
      <c r="F101" s="326"/>
      <c r="G101" s="326"/>
      <c r="H101" s="326"/>
      <c r="I101" s="326"/>
      <c r="J101" s="261"/>
      <c r="K101" s="118" t="s">
        <v>286</v>
      </c>
      <c r="L101" s="50"/>
    </row>
    <row r="102" spans="1:94" s="25" customFormat="1" ht="15" customHeight="1">
      <c r="A102" s="3"/>
      <c r="B102" s="47"/>
      <c r="C102" s="64"/>
      <c r="D102" s="64"/>
      <c r="E102" s="64"/>
      <c r="F102" s="64"/>
      <c r="G102" s="64"/>
      <c r="H102" s="64"/>
      <c r="I102" s="64"/>
      <c r="J102" s="64"/>
      <c r="K102" s="64"/>
      <c r="L102" s="50"/>
      <c r="N102" s="3"/>
      <c r="O102" s="3"/>
      <c r="P102" s="3"/>
      <c r="Q102" s="3"/>
      <c r="R102" s="3"/>
      <c r="S102" s="3"/>
      <c r="T102" s="3"/>
      <c r="U102" s="3"/>
      <c r="V102" s="3"/>
      <c r="X102" s="12"/>
      <c r="AA102" s="26"/>
      <c r="AC102" s="11"/>
      <c r="AE102" s="41"/>
      <c r="CM102" s="26"/>
      <c r="CN102" s="26"/>
      <c r="CO102" s="26"/>
      <c r="CP102" s="26"/>
    </row>
    <row r="103" spans="1:94" s="25" customFormat="1" ht="17.5" customHeight="1">
      <c r="A103" s="3"/>
      <c r="B103" s="47"/>
      <c r="C103" s="71" t="s">
        <v>121</v>
      </c>
      <c r="D103" s="64"/>
      <c r="E103" s="64"/>
      <c r="F103" s="325" t="s">
        <v>219</v>
      </c>
      <c r="G103" s="325"/>
      <c r="H103" s="64"/>
      <c r="I103" s="64"/>
      <c r="J103" s="64"/>
      <c r="K103" s="64"/>
      <c r="L103" s="50"/>
      <c r="N103" s="3"/>
      <c r="O103" s="3"/>
      <c r="P103" s="3"/>
      <c r="Q103" s="3"/>
      <c r="R103" s="3"/>
      <c r="S103" s="3"/>
      <c r="T103" s="3"/>
      <c r="U103" s="3"/>
      <c r="V103" s="3"/>
      <c r="X103" s="12"/>
      <c r="AA103" s="26"/>
      <c r="AC103" s="11"/>
      <c r="AE103" s="41"/>
      <c r="CM103" s="26"/>
      <c r="CN103" s="26"/>
      <c r="CO103" s="26"/>
      <c r="CP103" s="26"/>
    </row>
    <row r="104" spans="1:94" s="25" customFormat="1" ht="163" customHeight="1">
      <c r="A104" s="3"/>
      <c r="B104" s="47"/>
      <c r="C104" s="260" t="s">
        <v>270</v>
      </c>
      <c r="D104" s="326"/>
      <c r="E104" s="326"/>
      <c r="F104" s="326"/>
      <c r="G104" s="326"/>
      <c r="H104" s="326"/>
      <c r="I104" s="326"/>
      <c r="J104" s="261"/>
      <c r="K104" s="118" t="s">
        <v>220</v>
      </c>
      <c r="L104" s="50"/>
      <c r="N104" s="3"/>
      <c r="O104" s="3"/>
      <c r="P104" s="3"/>
      <c r="Q104" s="3"/>
      <c r="R104" s="3"/>
      <c r="S104" s="3"/>
      <c r="T104" s="3"/>
      <c r="U104" s="3"/>
      <c r="V104" s="3"/>
      <c r="X104" s="12"/>
      <c r="AA104" s="26"/>
      <c r="AC104" s="11"/>
      <c r="AE104" s="41"/>
      <c r="CM104" s="26"/>
      <c r="CN104" s="26"/>
      <c r="CO104" s="26"/>
      <c r="CP104" s="26"/>
    </row>
    <row r="105" spans="1:94" s="25" customFormat="1" ht="156" customHeight="1">
      <c r="A105" s="3"/>
      <c r="B105" s="47"/>
      <c r="C105" s="260" t="s">
        <v>271</v>
      </c>
      <c r="D105" s="326"/>
      <c r="E105" s="326"/>
      <c r="F105" s="326"/>
      <c r="G105" s="326"/>
      <c r="H105" s="326"/>
      <c r="I105" s="326"/>
      <c r="J105" s="261"/>
      <c r="K105" s="118" t="s">
        <v>220</v>
      </c>
      <c r="L105" s="50"/>
      <c r="N105" s="3"/>
      <c r="O105" s="3"/>
      <c r="P105" s="3"/>
      <c r="Q105" s="3"/>
      <c r="R105" s="3"/>
      <c r="S105" s="3"/>
      <c r="T105" s="3"/>
      <c r="U105" s="3"/>
      <c r="V105" s="3"/>
      <c r="X105" s="12"/>
      <c r="AA105" s="26"/>
      <c r="AC105" s="11"/>
      <c r="AE105" s="41"/>
      <c r="CM105" s="26"/>
      <c r="CN105" s="26"/>
      <c r="CO105" s="26"/>
      <c r="CP105" s="26"/>
    </row>
    <row r="106" spans="1:94" s="25" customFormat="1" ht="7.5" customHeight="1" thickBot="1">
      <c r="A106" s="3"/>
      <c r="B106" s="2"/>
      <c r="C106" s="5"/>
      <c r="D106" s="5"/>
      <c r="E106" s="5"/>
      <c r="F106" s="5"/>
      <c r="G106" s="5"/>
      <c r="H106" s="5"/>
      <c r="I106" s="5"/>
      <c r="J106" s="5"/>
      <c r="K106" s="5"/>
      <c r="L106" s="4"/>
      <c r="N106" s="3"/>
      <c r="O106" s="3"/>
      <c r="P106" s="3"/>
      <c r="Q106" s="3"/>
      <c r="R106" s="3"/>
      <c r="S106" s="3"/>
      <c r="T106" s="3"/>
      <c r="U106" s="3"/>
      <c r="V106" s="3"/>
      <c r="X106" s="37" t="s">
        <v>272</v>
      </c>
      <c r="Y106" s="13">
        <v>39100301</v>
      </c>
      <c r="Z106" s="13"/>
      <c r="AA106" s="26" t="s">
        <v>273</v>
      </c>
      <c r="AE106" s="41"/>
      <c r="CM106" s="26"/>
      <c r="CN106" s="26"/>
      <c r="CO106" s="26"/>
      <c r="CP106" s="26"/>
    </row>
    <row r="107" spans="1:94" s="25" customFormat="1" ht="15" customHeight="1">
      <c r="A107" s="3"/>
      <c r="B107" s="32"/>
      <c r="C107" s="23"/>
      <c r="D107" s="23"/>
      <c r="E107" s="23"/>
      <c r="F107" s="23"/>
      <c r="G107" s="23"/>
      <c r="H107" s="1"/>
      <c r="I107" s="1"/>
      <c r="J107" s="1"/>
      <c r="K107" s="1"/>
      <c r="L107" s="3"/>
      <c r="N107" s="3"/>
      <c r="O107" s="3"/>
      <c r="P107" s="3"/>
      <c r="Q107" s="3"/>
      <c r="R107" s="3"/>
      <c r="S107" s="3"/>
      <c r="T107" s="3"/>
      <c r="U107" s="3"/>
      <c r="V107" s="3"/>
      <c r="X107" s="37" t="s">
        <v>274</v>
      </c>
      <c r="Y107" s="13">
        <v>39200301</v>
      </c>
      <c r="Z107" s="13"/>
      <c r="AA107" s="26" t="s">
        <v>275</v>
      </c>
      <c r="AE107" s="41"/>
      <c r="CM107" s="26"/>
      <c r="CN107" s="26"/>
      <c r="CO107" s="26"/>
      <c r="CP107" s="26"/>
    </row>
    <row r="108" spans="1:94" s="25" customFormat="1" ht="15" customHeight="1">
      <c r="A108" s="3"/>
      <c r="B108" s="32"/>
      <c r="C108" s="7"/>
      <c r="D108" s="23"/>
      <c r="E108" s="23"/>
      <c r="F108" s="23"/>
      <c r="G108" s="23"/>
      <c r="H108" s="1"/>
      <c r="I108" s="1"/>
      <c r="J108" s="1"/>
      <c r="K108" s="1"/>
      <c r="L108" s="3"/>
      <c r="N108" s="3"/>
      <c r="O108" s="3"/>
      <c r="P108" s="3"/>
      <c r="Q108" s="3"/>
      <c r="R108" s="3"/>
      <c r="S108" s="3"/>
      <c r="T108" s="3"/>
      <c r="U108" s="3"/>
      <c r="V108" s="3"/>
      <c r="X108" s="37" t="s">
        <v>166</v>
      </c>
      <c r="Y108" s="13">
        <v>39300301</v>
      </c>
      <c r="Z108" s="13"/>
      <c r="AA108" s="26" t="s">
        <v>167</v>
      </c>
      <c r="AE108" s="41"/>
      <c r="CM108" s="26"/>
      <c r="CN108" s="26"/>
      <c r="CO108" s="26"/>
      <c r="CP108" s="26"/>
    </row>
    <row r="109" spans="1:94" s="25" customFormat="1" ht="15" customHeight="1">
      <c r="A109" s="3"/>
      <c r="B109" s="32"/>
      <c r="C109" s="1"/>
      <c r="D109" s="1"/>
      <c r="E109" s="6"/>
      <c r="F109" s="1"/>
      <c r="G109" s="1"/>
      <c r="H109" s="1"/>
      <c r="I109" s="1"/>
      <c r="J109" s="1"/>
      <c r="K109" s="1"/>
      <c r="L109" s="3"/>
      <c r="N109" s="3"/>
      <c r="O109" s="3"/>
      <c r="P109" s="3"/>
      <c r="Q109" s="3"/>
      <c r="R109" s="3"/>
      <c r="S109" s="3"/>
      <c r="T109" s="3"/>
      <c r="U109" s="3"/>
      <c r="V109" s="3"/>
      <c r="X109" s="37" t="s">
        <v>168</v>
      </c>
      <c r="Y109" s="13">
        <v>39400301</v>
      </c>
      <c r="Z109" s="13"/>
      <c r="AA109" s="26" t="s">
        <v>169</v>
      </c>
      <c r="AE109" s="41"/>
      <c r="CM109" s="26"/>
      <c r="CN109" s="26"/>
      <c r="CO109" s="26"/>
      <c r="CP109" s="26"/>
    </row>
    <row r="110" spans="1:94" s="25" customFormat="1" ht="15" customHeight="1">
      <c r="A110" s="3"/>
      <c r="B110" s="32"/>
      <c r="C110" s="1"/>
      <c r="D110" s="1"/>
      <c r="E110" s="1"/>
      <c r="F110" s="1"/>
      <c r="G110" s="1"/>
      <c r="H110" s="1"/>
      <c r="I110" s="1"/>
      <c r="J110" s="1"/>
      <c r="K110" s="1"/>
      <c r="L110" s="3"/>
      <c r="N110" s="3"/>
      <c r="O110" s="3"/>
      <c r="P110" s="3"/>
      <c r="Q110" s="3"/>
      <c r="R110" s="3"/>
      <c r="S110" s="3"/>
      <c r="T110" s="3"/>
      <c r="U110" s="3"/>
      <c r="V110" s="3"/>
      <c r="X110" s="37" t="s">
        <v>170</v>
      </c>
      <c r="Y110" s="13">
        <v>39430108</v>
      </c>
      <c r="Z110" s="13"/>
      <c r="AA110" s="26" t="s">
        <v>171</v>
      </c>
      <c r="AE110" s="41"/>
      <c r="CM110" s="26"/>
      <c r="CN110" s="26"/>
      <c r="CO110" s="26"/>
      <c r="CP110" s="26"/>
    </row>
    <row r="111" spans="1:94" s="25" customFormat="1" ht="15" customHeight="1">
      <c r="A111" s="3"/>
      <c r="B111" s="32"/>
      <c r="C111" s="23"/>
      <c r="D111" s="23"/>
      <c r="E111" s="23"/>
      <c r="F111" s="23"/>
      <c r="G111" s="23"/>
      <c r="H111" s="1"/>
      <c r="I111" s="1"/>
      <c r="J111" s="1"/>
      <c r="K111" s="1"/>
      <c r="L111" s="3"/>
      <c r="N111" s="3"/>
      <c r="O111" s="3"/>
      <c r="P111" s="3"/>
      <c r="Q111" s="3"/>
      <c r="R111" s="3"/>
      <c r="S111" s="3"/>
      <c r="T111" s="3"/>
      <c r="U111" s="3"/>
      <c r="V111" s="3"/>
      <c r="X111" s="37" t="s">
        <v>172</v>
      </c>
      <c r="Y111" s="13">
        <v>39510708</v>
      </c>
      <c r="Z111" s="13"/>
      <c r="AA111" s="26" t="s">
        <v>173</v>
      </c>
      <c r="AE111" s="41"/>
      <c r="CM111" s="26"/>
      <c r="CN111" s="26"/>
      <c r="CO111" s="26"/>
      <c r="CP111" s="26"/>
    </row>
    <row r="112" spans="1:94" s="25" customFormat="1" ht="15" customHeight="1">
      <c r="A112" s="3"/>
      <c r="B112" s="32"/>
      <c r="C112" s="1"/>
      <c r="D112" s="1"/>
      <c r="E112" s="1"/>
      <c r="F112" s="1"/>
      <c r="G112" s="1"/>
      <c r="H112" s="1"/>
      <c r="I112" s="1"/>
      <c r="J112" s="1"/>
      <c r="K112" s="1"/>
      <c r="L112" s="3"/>
      <c r="N112" s="3"/>
      <c r="O112" s="3"/>
      <c r="P112" s="3"/>
      <c r="Q112" s="3"/>
      <c r="R112" s="3"/>
      <c r="S112" s="3"/>
      <c r="T112" s="3"/>
      <c r="U112" s="3"/>
      <c r="V112" s="3"/>
      <c r="X112" s="37" t="s">
        <v>174</v>
      </c>
      <c r="Y112" s="13">
        <v>39560301</v>
      </c>
      <c r="Z112" s="13"/>
      <c r="AA112" s="26" t="s">
        <v>175</v>
      </c>
      <c r="AE112" s="41"/>
      <c r="CM112" s="26"/>
      <c r="CN112" s="26"/>
      <c r="CO112" s="26"/>
      <c r="CP112" s="26"/>
    </row>
    <row r="113" spans="1:94" s="25" customFormat="1" ht="15" customHeight="1">
      <c r="A113" s="3"/>
      <c r="B113" s="32"/>
      <c r="C113" s="1"/>
      <c r="D113" s="1"/>
      <c r="E113" s="1"/>
      <c r="F113" s="1"/>
      <c r="G113" s="1"/>
      <c r="H113" s="1"/>
      <c r="I113" s="1"/>
      <c r="J113" s="1"/>
      <c r="K113" s="1"/>
      <c r="L113" s="3"/>
      <c r="N113" s="3"/>
      <c r="O113" s="3"/>
      <c r="P113" s="3"/>
      <c r="Q113" s="3"/>
      <c r="R113" s="3"/>
      <c r="S113" s="3"/>
      <c r="T113" s="3"/>
      <c r="U113" s="3"/>
      <c r="V113" s="3"/>
      <c r="X113" s="37" t="s">
        <v>176</v>
      </c>
      <c r="Y113" s="13">
        <v>39710808</v>
      </c>
      <c r="Z113" s="13"/>
      <c r="AA113" s="26" t="s">
        <v>177</v>
      </c>
      <c r="AE113" s="41"/>
      <c r="CM113" s="26"/>
      <c r="CN113" s="26"/>
      <c r="CO113" s="26"/>
      <c r="CP113" s="26"/>
    </row>
    <row r="114" spans="1:94" s="25" customFormat="1" ht="15" customHeight="1">
      <c r="A114" s="3"/>
      <c r="B114" s="32"/>
      <c r="C114" s="1"/>
      <c r="D114" s="1"/>
      <c r="E114" s="1"/>
      <c r="F114" s="1"/>
      <c r="G114" s="1"/>
      <c r="H114" s="1"/>
      <c r="I114" s="1"/>
      <c r="J114" s="1"/>
      <c r="K114" s="1"/>
      <c r="L114" s="3"/>
      <c r="N114" s="3"/>
      <c r="O114" s="3"/>
      <c r="P114" s="3"/>
      <c r="Q114" s="3"/>
      <c r="R114" s="3"/>
      <c r="S114" s="3"/>
      <c r="T114" s="3"/>
      <c r="U114" s="3"/>
      <c r="V114" s="3"/>
      <c r="X114" s="37" t="s">
        <v>178</v>
      </c>
      <c r="Y114" s="13">
        <v>39760301</v>
      </c>
      <c r="Z114" s="13"/>
      <c r="AA114" s="26" t="s">
        <v>179</v>
      </c>
      <c r="AE114" s="41"/>
      <c r="CM114" s="26"/>
      <c r="CN114" s="26"/>
      <c r="CO114" s="26"/>
      <c r="CP114" s="26"/>
    </row>
    <row r="115" spans="1:94" s="25" customFormat="1" ht="50.25" customHeight="1">
      <c r="A115" s="3"/>
      <c r="B115" s="32"/>
      <c r="C115" s="1"/>
      <c r="D115" s="1"/>
      <c r="E115" s="1"/>
      <c r="F115" s="1"/>
      <c r="G115" s="1"/>
      <c r="H115" s="1"/>
      <c r="I115" s="1"/>
      <c r="J115" s="1"/>
      <c r="K115" s="1"/>
      <c r="L115" s="3"/>
      <c r="N115" s="3"/>
      <c r="O115" s="3"/>
      <c r="P115" s="3"/>
      <c r="Q115" s="3"/>
      <c r="R115" s="3"/>
      <c r="S115" s="3"/>
      <c r="T115" s="3"/>
      <c r="U115" s="3"/>
      <c r="V115" s="3"/>
      <c r="X115" s="37" t="s">
        <v>180</v>
      </c>
      <c r="Y115" s="13">
        <v>39780301</v>
      </c>
      <c r="Z115" s="13"/>
      <c r="AA115" s="26" t="s">
        <v>181</v>
      </c>
      <c r="AE115" s="41"/>
      <c r="CM115" s="26"/>
      <c r="CN115" s="26"/>
      <c r="CO115" s="26"/>
      <c r="CP115" s="26"/>
    </row>
    <row r="116" spans="1:94" s="25" customFormat="1" ht="15" customHeight="1">
      <c r="A116" s="3"/>
      <c r="B116" s="3"/>
      <c r="C116" s="15"/>
      <c r="D116" s="1"/>
      <c r="E116" s="16"/>
      <c r="F116" s="1"/>
      <c r="G116" s="1"/>
      <c r="H116" s="1"/>
      <c r="I116" s="1"/>
      <c r="J116" s="1"/>
      <c r="K116" s="1"/>
      <c r="L116" s="3"/>
      <c r="N116" s="3"/>
      <c r="O116" s="3"/>
      <c r="P116" s="3"/>
      <c r="Q116" s="3"/>
      <c r="R116" s="3"/>
      <c r="S116" s="3"/>
      <c r="T116" s="3"/>
      <c r="U116" s="3"/>
      <c r="V116" s="3"/>
      <c r="X116" s="37" t="s">
        <v>182</v>
      </c>
      <c r="Y116" s="13">
        <v>39810301</v>
      </c>
      <c r="Z116" s="13"/>
      <c r="AA116" s="26" t="s">
        <v>183</v>
      </c>
      <c r="AE116" s="41"/>
      <c r="CM116" s="26"/>
      <c r="CN116" s="26"/>
      <c r="CO116" s="26"/>
      <c r="CP116" s="26"/>
    </row>
    <row r="117" spans="1:94" s="25" customFormat="1" ht="15" customHeight="1">
      <c r="A117" s="3"/>
      <c r="B117" s="3"/>
      <c r="C117" s="15"/>
      <c r="D117" s="1"/>
      <c r="E117" s="16"/>
      <c r="F117" s="1"/>
      <c r="G117" s="1"/>
      <c r="H117" s="1"/>
      <c r="I117" s="1"/>
      <c r="J117" s="1"/>
      <c r="K117" s="1"/>
      <c r="L117" s="3"/>
      <c r="N117" s="3"/>
      <c r="O117" s="3"/>
      <c r="P117" s="3"/>
      <c r="Q117" s="3"/>
      <c r="R117" s="3"/>
      <c r="S117" s="3"/>
      <c r="T117" s="3"/>
      <c r="U117" s="3"/>
      <c r="V117" s="3"/>
      <c r="X117" s="37" t="s">
        <v>184</v>
      </c>
      <c r="Y117" s="13">
        <v>39830301</v>
      </c>
      <c r="Z117" s="13"/>
      <c r="AA117" s="26" t="s">
        <v>185</v>
      </c>
      <c r="AE117" s="41"/>
      <c r="CM117" s="26"/>
      <c r="CN117" s="26"/>
      <c r="CO117" s="26"/>
      <c r="CP117" s="26"/>
    </row>
    <row r="118" spans="1:94" s="25" customFormat="1" ht="15" customHeight="1">
      <c r="A118" s="3"/>
      <c r="B118" s="3"/>
      <c r="C118" s="15"/>
      <c r="D118" s="1"/>
      <c r="E118" s="16"/>
      <c r="F118" s="1"/>
      <c r="G118" s="1"/>
      <c r="H118" s="1"/>
      <c r="I118" s="1"/>
      <c r="J118" s="1"/>
      <c r="K118" s="1"/>
      <c r="L118" s="3"/>
      <c r="N118" s="3"/>
      <c r="O118" s="3"/>
      <c r="P118" s="3"/>
      <c r="Q118" s="3"/>
      <c r="R118" s="3"/>
      <c r="S118" s="3"/>
      <c r="T118" s="3"/>
      <c r="U118" s="3"/>
      <c r="V118" s="3"/>
      <c r="X118" s="37" t="s">
        <v>186</v>
      </c>
      <c r="Y118" s="13">
        <v>39450108</v>
      </c>
      <c r="Z118" s="13"/>
      <c r="AA118" s="26" t="s">
        <v>187</v>
      </c>
      <c r="AE118" s="41"/>
      <c r="CM118" s="26"/>
      <c r="CN118" s="26"/>
      <c r="CO118" s="26"/>
      <c r="CP118" s="26"/>
    </row>
    <row r="119" spans="1:94" s="25" customFormat="1" ht="15" customHeight="1">
      <c r="A119" s="3"/>
      <c r="B119" s="3"/>
      <c r="C119" s="15"/>
      <c r="D119" s="1"/>
      <c r="E119" s="16"/>
      <c r="F119" s="1"/>
      <c r="G119" s="1"/>
      <c r="H119" s="1"/>
      <c r="I119" s="1"/>
      <c r="J119" s="1"/>
      <c r="K119" s="1"/>
      <c r="L119" s="3"/>
      <c r="N119" s="3"/>
      <c r="O119" s="3"/>
      <c r="P119" s="3"/>
      <c r="Q119" s="3"/>
      <c r="R119" s="3"/>
      <c r="S119" s="3"/>
      <c r="T119" s="3"/>
      <c r="U119" s="3"/>
      <c r="V119" s="3"/>
      <c r="X119" s="12" t="s">
        <v>188</v>
      </c>
      <c r="Y119" s="14"/>
      <c r="Z119" s="14"/>
      <c r="AA119" s="26" t="s">
        <v>189</v>
      </c>
      <c r="AE119" s="41"/>
      <c r="CM119" s="26"/>
      <c r="CN119" s="26"/>
      <c r="CO119" s="26"/>
      <c r="CP119" s="26"/>
    </row>
    <row r="120" spans="1:94" s="25" customFormat="1" ht="15" customHeight="1">
      <c r="A120" s="3"/>
      <c r="B120" s="3"/>
      <c r="C120" s="15"/>
      <c r="D120" s="1"/>
      <c r="E120" s="16"/>
      <c r="F120" s="1"/>
      <c r="G120" s="1"/>
      <c r="H120" s="1"/>
      <c r="I120" s="1"/>
      <c r="J120" s="1"/>
      <c r="K120" s="1"/>
      <c r="L120" s="3"/>
      <c r="N120" s="3"/>
      <c r="O120" s="3"/>
      <c r="P120" s="3"/>
      <c r="Q120" s="3"/>
      <c r="R120" s="3"/>
      <c r="S120" s="3"/>
      <c r="T120" s="3"/>
      <c r="U120" s="3"/>
      <c r="V120" s="3"/>
      <c r="AA120" s="26" t="s">
        <v>190</v>
      </c>
      <c r="AE120" s="41"/>
      <c r="CM120" s="26"/>
      <c r="CN120" s="26"/>
      <c r="CO120" s="26"/>
      <c r="CP120" s="26"/>
    </row>
    <row r="121" spans="1:94" s="25" customFormat="1" ht="15" customHeight="1">
      <c r="A121" s="3"/>
      <c r="B121" s="3"/>
      <c r="C121" s="15"/>
      <c r="D121" s="3"/>
      <c r="E121" s="16"/>
      <c r="F121" s="3"/>
      <c r="G121" s="3"/>
      <c r="H121" s="3"/>
      <c r="I121" s="3"/>
      <c r="J121" s="3"/>
      <c r="K121" s="3"/>
      <c r="L121" s="3"/>
      <c r="N121" s="3"/>
      <c r="O121" s="3"/>
      <c r="P121" s="3"/>
      <c r="Q121" s="3"/>
      <c r="R121" s="3"/>
      <c r="S121" s="3"/>
      <c r="T121" s="3"/>
      <c r="U121" s="3"/>
      <c r="V121" s="3"/>
      <c r="AA121" s="26" t="s">
        <v>191</v>
      </c>
      <c r="AE121" s="41"/>
      <c r="CM121" s="26"/>
      <c r="CN121" s="26"/>
      <c r="CO121" s="26"/>
      <c r="CP121" s="26"/>
    </row>
    <row r="122" spans="1:94" s="25" customFormat="1" ht="15" customHeight="1">
      <c r="A122" s="3"/>
      <c r="B122" s="3"/>
      <c r="C122" s="15"/>
      <c r="D122" s="3"/>
      <c r="E122" s="16"/>
      <c r="F122" s="3"/>
      <c r="G122" s="3"/>
      <c r="H122" s="3"/>
      <c r="I122" s="3"/>
      <c r="J122" s="3"/>
      <c r="K122" s="3"/>
      <c r="L122" s="3"/>
      <c r="N122" s="3"/>
      <c r="O122" s="3"/>
      <c r="P122" s="3"/>
      <c r="Q122" s="3"/>
      <c r="R122" s="3"/>
      <c r="S122" s="3"/>
      <c r="T122" s="3"/>
      <c r="U122" s="3"/>
      <c r="V122" s="3"/>
      <c r="AA122" s="26" t="s">
        <v>192</v>
      </c>
      <c r="AE122" s="41"/>
      <c r="CM122" s="26"/>
      <c r="CN122" s="26"/>
      <c r="CO122" s="26"/>
      <c r="CP122" s="26"/>
    </row>
    <row r="123" spans="1:94" s="25" customFormat="1" ht="15" customHeight="1">
      <c r="A123" s="3"/>
      <c r="B123" s="3"/>
      <c r="C123" s="15"/>
      <c r="D123" s="3"/>
      <c r="E123" s="16"/>
      <c r="F123" s="3"/>
      <c r="G123" s="3"/>
      <c r="H123" s="3"/>
      <c r="I123" s="3"/>
      <c r="J123" s="3"/>
      <c r="K123" s="3"/>
      <c r="L123" s="3"/>
      <c r="N123" s="3"/>
      <c r="O123" s="3"/>
      <c r="P123" s="3"/>
      <c r="Q123" s="3"/>
      <c r="R123" s="3"/>
      <c r="S123" s="3"/>
      <c r="T123" s="3"/>
      <c r="U123" s="3"/>
      <c r="V123" s="3"/>
      <c r="AA123" s="26" t="s">
        <v>193</v>
      </c>
      <c r="AE123" s="41"/>
      <c r="CM123" s="26"/>
      <c r="CN123" s="26"/>
      <c r="CO123" s="26"/>
      <c r="CP123" s="26"/>
    </row>
    <row r="124" spans="1:94" s="25" customFormat="1" ht="15" customHeight="1">
      <c r="A124" s="3"/>
      <c r="B124" s="3"/>
      <c r="C124" s="15"/>
      <c r="D124" s="3"/>
      <c r="E124" s="16"/>
      <c r="F124" s="3"/>
      <c r="G124" s="3"/>
      <c r="H124" s="3"/>
      <c r="I124" s="3"/>
      <c r="J124" s="3"/>
      <c r="K124" s="3"/>
      <c r="L124" s="3"/>
      <c r="N124" s="3"/>
      <c r="O124" s="3"/>
      <c r="P124" s="3"/>
      <c r="Q124" s="3"/>
      <c r="R124" s="3"/>
      <c r="S124" s="3"/>
      <c r="T124" s="3"/>
      <c r="U124" s="3"/>
      <c r="V124" s="3"/>
      <c r="AA124" s="26" t="s">
        <v>194</v>
      </c>
      <c r="AE124" s="41"/>
      <c r="CM124" s="26"/>
      <c r="CN124" s="26"/>
      <c r="CO124" s="26"/>
      <c r="CP124" s="26"/>
    </row>
    <row r="125" spans="1:94" s="25" customFormat="1" ht="15" customHeight="1">
      <c r="A125" s="3"/>
      <c r="B125" s="3"/>
      <c r="C125" s="15"/>
      <c r="D125" s="3"/>
      <c r="E125" s="16"/>
      <c r="F125" s="3"/>
      <c r="G125" s="3"/>
      <c r="H125" s="3"/>
      <c r="I125" s="3"/>
      <c r="J125" s="3"/>
      <c r="K125" s="3"/>
      <c r="L125" s="3"/>
      <c r="N125" s="3"/>
      <c r="O125" s="3"/>
      <c r="P125" s="3"/>
      <c r="Q125" s="3"/>
      <c r="R125" s="3"/>
      <c r="S125" s="3"/>
      <c r="T125" s="3"/>
      <c r="U125" s="3"/>
      <c r="V125" s="3"/>
      <c r="AA125" s="26" t="s">
        <v>195</v>
      </c>
      <c r="AE125" s="41"/>
      <c r="CM125" s="26"/>
      <c r="CN125" s="26"/>
      <c r="CO125" s="26"/>
      <c r="CP125" s="26"/>
    </row>
    <row r="126" spans="1:94" s="25" customFormat="1" ht="15" customHeight="1">
      <c r="A126" s="3"/>
      <c r="B126" s="3"/>
      <c r="C126" s="15"/>
      <c r="D126" s="3"/>
      <c r="E126" s="16"/>
      <c r="F126" s="3"/>
      <c r="G126" s="3"/>
      <c r="H126" s="3"/>
      <c r="I126" s="3"/>
      <c r="J126" s="3"/>
      <c r="K126" s="3"/>
      <c r="L126" s="3"/>
      <c r="N126" s="3"/>
      <c r="O126" s="3"/>
      <c r="P126" s="3"/>
      <c r="Q126" s="3"/>
      <c r="R126" s="3"/>
      <c r="S126" s="3"/>
      <c r="T126" s="3"/>
      <c r="U126" s="3"/>
      <c r="V126" s="3"/>
      <c r="AA126" s="26" t="s">
        <v>196</v>
      </c>
      <c r="AE126" s="41"/>
      <c r="CM126" s="26"/>
      <c r="CN126" s="26"/>
      <c r="CO126" s="26"/>
      <c r="CP126" s="26"/>
    </row>
    <row r="127" spans="1:94" s="25" customFormat="1" ht="15" customHeight="1">
      <c r="A127" s="3"/>
      <c r="B127" s="3"/>
      <c r="C127" s="15"/>
      <c r="D127" s="3"/>
      <c r="E127" s="16"/>
      <c r="F127" s="3"/>
      <c r="G127" s="3"/>
      <c r="H127" s="3"/>
      <c r="I127" s="3"/>
      <c r="J127" s="3"/>
      <c r="K127" s="3"/>
      <c r="L127" s="3"/>
      <c r="N127" s="3"/>
      <c r="O127" s="3"/>
      <c r="P127" s="3"/>
      <c r="Q127" s="3"/>
      <c r="R127" s="3"/>
      <c r="S127" s="3"/>
      <c r="T127" s="3"/>
      <c r="U127" s="3"/>
      <c r="V127" s="3"/>
      <c r="AA127" s="26" t="s">
        <v>197</v>
      </c>
      <c r="AE127" s="41"/>
      <c r="CM127" s="26"/>
      <c r="CN127" s="26"/>
      <c r="CO127" s="26"/>
      <c r="CP127" s="26"/>
    </row>
    <row r="128" spans="1:94" s="25" customFormat="1" ht="15" customHeight="1">
      <c r="A128" s="3"/>
      <c r="B128" s="3"/>
      <c r="C128" s="15"/>
      <c r="D128" s="3"/>
      <c r="E128" s="16"/>
      <c r="F128" s="3"/>
      <c r="G128" s="3"/>
      <c r="H128" s="3"/>
      <c r="I128" s="3"/>
      <c r="J128" s="3"/>
      <c r="K128" s="3"/>
      <c r="L128" s="3"/>
      <c r="N128" s="3"/>
      <c r="O128" s="3"/>
      <c r="P128" s="3"/>
      <c r="Q128" s="3"/>
      <c r="R128" s="3"/>
      <c r="S128" s="3"/>
      <c r="T128" s="3"/>
      <c r="U128" s="3"/>
      <c r="V128" s="3"/>
      <c r="AA128" s="26" t="s">
        <v>198</v>
      </c>
      <c r="AE128" s="41"/>
      <c r="CM128" s="26"/>
      <c r="CN128" s="26"/>
      <c r="CO128" s="26"/>
      <c r="CP128" s="26"/>
    </row>
    <row r="129" spans="1:94" s="25" customFormat="1" ht="15" customHeight="1">
      <c r="A129" s="3"/>
      <c r="B129" s="3"/>
      <c r="C129" s="15"/>
      <c r="D129" s="3"/>
      <c r="E129" s="16"/>
      <c r="F129" s="3"/>
      <c r="G129" s="3"/>
      <c r="H129" s="3"/>
      <c r="I129" s="3"/>
      <c r="J129" s="3"/>
      <c r="K129" s="3"/>
      <c r="L129" s="3"/>
      <c r="N129" s="3"/>
      <c r="O129" s="3"/>
      <c r="P129" s="3"/>
      <c r="Q129" s="3"/>
      <c r="R129" s="3"/>
      <c r="S129" s="3"/>
      <c r="T129" s="3"/>
      <c r="U129" s="3"/>
      <c r="V129" s="3"/>
      <c r="AA129" s="26" t="s">
        <v>199</v>
      </c>
      <c r="CM129" s="26"/>
      <c r="CN129" s="26"/>
      <c r="CO129" s="26"/>
      <c r="CP129" s="26"/>
    </row>
    <row r="130" spans="1:94" s="25" customFormat="1" ht="15" customHeight="1">
      <c r="A130" s="3"/>
      <c r="B130" s="3"/>
      <c r="C130" s="15"/>
      <c r="D130" s="3"/>
      <c r="E130" s="16"/>
      <c r="F130" s="3"/>
      <c r="G130" s="3"/>
      <c r="H130" s="3"/>
      <c r="I130" s="3"/>
      <c r="J130" s="3"/>
      <c r="K130" s="3"/>
      <c r="L130" s="3"/>
      <c r="N130" s="3"/>
      <c r="O130" s="3"/>
      <c r="P130" s="3"/>
      <c r="Q130" s="3"/>
      <c r="R130" s="3"/>
      <c r="S130" s="3"/>
      <c r="T130" s="3"/>
      <c r="U130" s="3"/>
      <c r="V130" s="3"/>
      <c r="AA130" s="26" t="s">
        <v>200</v>
      </c>
      <c r="CM130" s="26"/>
      <c r="CN130" s="26"/>
      <c r="CO130" s="26"/>
      <c r="CP130" s="26"/>
    </row>
    <row r="131" spans="1:94" s="25" customFormat="1" ht="15" customHeight="1">
      <c r="A131" s="3"/>
      <c r="B131" s="3"/>
      <c r="C131" s="15"/>
      <c r="D131" s="3"/>
      <c r="E131" s="16"/>
      <c r="F131" s="3"/>
      <c r="G131" s="3"/>
      <c r="H131" s="3"/>
      <c r="I131" s="3"/>
      <c r="J131" s="3"/>
      <c r="K131" s="3"/>
      <c r="L131" s="3"/>
      <c r="N131" s="3"/>
      <c r="O131" s="3"/>
      <c r="P131" s="3"/>
      <c r="Q131" s="3"/>
      <c r="R131" s="3"/>
      <c r="S131" s="3"/>
      <c r="T131" s="3"/>
      <c r="U131" s="3"/>
      <c r="V131" s="3"/>
      <c r="AA131" s="26" t="s">
        <v>201</v>
      </c>
      <c r="CM131" s="26"/>
      <c r="CN131" s="26"/>
      <c r="CO131" s="26"/>
      <c r="CP131" s="26"/>
    </row>
    <row r="132" spans="1:94" s="25" customFormat="1" ht="15" customHeight="1">
      <c r="A132" s="3"/>
      <c r="B132" s="3"/>
      <c r="C132" s="15"/>
      <c r="D132" s="3"/>
      <c r="E132" s="16"/>
      <c r="F132" s="3"/>
      <c r="G132" s="3"/>
      <c r="H132" s="3"/>
      <c r="I132" s="3"/>
      <c r="J132" s="3"/>
      <c r="K132" s="3"/>
      <c r="L132" s="3"/>
      <c r="N132" s="3"/>
      <c r="O132" s="3"/>
      <c r="P132" s="3"/>
      <c r="Q132" s="3"/>
      <c r="R132" s="3"/>
      <c r="S132" s="3"/>
      <c r="T132" s="3"/>
      <c r="U132" s="3"/>
      <c r="V132" s="3"/>
      <c r="AA132" s="26" t="s">
        <v>202</v>
      </c>
      <c r="CM132" s="26"/>
      <c r="CN132" s="26"/>
      <c r="CO132" s="26"/>
      <c r="CP132" s="26"/>
    </row>
    <row r="133" spans="1:94" s="25" customFormat="1" ht="15" customHeight="1">
      <c r="A133" s="3"/>
      <c r="B133" s="3"/>
      <c r="C133" s="15"/>
      <c r="D133" s="3"/>
      <c r="E133" s="16"/>
      <c r="F133" s="3"/>
      <c r="G133" s="3"/>
      <c r="H133" s="3"/>
      <c r="I133" s="3"/>
      <c r="J133" s="3"/>
      <c r="K133" s="3"/>
      <c r="L133" s="3"/>
      <c r="N133" s="3"/>
      <c r="O133" s="3"/>
      <c r="P133" s="3"/>
      <c r="Q133" s="3"/>
      <c r="R133" s="3"/>
      <c r="S133" s="3"/>
      <c r="T133" s="3"/>
      <c r="U133" s="3"/>
      <c r="V133" s="3"/>
      <c r="AA133" s="26" t="s">
        <v>203</v>
      </c>
      <c r="CM133" s="26"/>
      <c r="CN133" s="26"/>
      <c r="CO133" s="26"/>
      <c r="CP133" s="26"/>
    </row>
    <row r="134" spans="1:94" s="25" customFormat="1" ht="15" customHeight="1">
      <c r="A134" s="3"/>
      <c r="B134" s="3"/>
      <c r="C134" s="15"/>
      <c r="D134" s="3"/>
      <c r="E134" s="16"/>
      <c r="F134" s="3"/>
      <c r="G134" s="3"/>
      <c r="H134" s="3"/>
      <c r="I134" s="3"/>
      <c r="J134" s="3"/>
      <c r="K134" s="3"/>
      <c r="L134" s="3"/>
      <c r="N134" s="3"/>
      <c r="O134" s="3"/>
      <c r="P134" s="3"/>
      <c r="Q134" s="3"/>
      <c r="R134" s="3"/>
      <c r="S134" s="3"/>
      <c r="T134" s="3"/>
      <c r="U134" s="3"/>
      <c r="V134" s="3"/>
      <c r="AA134" s="26" t="s">
        <v>204</v>
      </c>
      <c r="CM134" s="26"/>
      <c r="CN134" s="26"/>
      <c r="CO134" s="26"/>
      <c r="CP134" s="26"/>
    </row>
    <row r="135" spans="1:94" s="25" customFormat="1" ht="15" customHeight="1">
      <c r="A135" s="3"/>
      <c r="B135" s="3"/>
      <c r="C135" s="15"/>
      <c r="D135" s="3"/>
      <c r="E135" s="16"/>
      <c r="F135" s="3"/>
      <c r="G135" s="3"/>
      <c r="H135" s="3"/>
      <c r="I135" s="3"/>
      <c r="J135" s="3"/>
      <c r="K135" s="3"/>
      <c r="L135" s="3"/>
      <c r="N135" s="3"/>
      <c r="O135" s="3"/>
      <c r="P135" s="3"/>
      <c r="Q135" s="3"/>
      <c r="R135" s="3"/>
      <c r="S135" s="3"/>
      <c r="T135" s="3"/>
      <c r="U135" s="3"/>
      <c r="V135" s="3"/>
      <c r="AA135" s="26" t="s">
        <v>205</v>
      </c>
      <c r="CM135" s="26"/>
      <c r="CN135" s="26"/>
      <c r="CO135" s="26"/>
      <c r="CP135" s="26"/>
    </row>
    <row r="136" spans="1:94" ht="15" customHeight="1">
      <c r="B136" s="3"/>
      <c r="C136" s="15"/>
      <c r="D136" s="3"/>
      <c r="E136" s="16"/>
      <c r="F136" s="3"/>
      <c r="G136" s="3"/>
      <c r="H136" s="3"/>
      <c r="I136" s="3"/>
      <c r="J136" s="3"/>
      <c r="K136" s="3"/>
      <c r="AA136" s="26" t="s">
        <v>206</v>
      </c>
    </row>
    <row r="137" spans="1:94" ht="15" customHeight="1">
      <c r="B137" s="3"/>
      <c r="C137" s="15"/>
      <c r="D137" s="3"/>
      <c r="E137" s="16"/>
      <c r="F137" s="3"/>
      <c r="G137" s="3"/>
      <c r="H137" s="3"/>
      <c r="I137" s="3"/>
      <c r="J137" s="3"/>
      <c r="K137" s="3"/>
      <c r="AA137" s="26" t="s">
        <v>207</v>
      </c>
    </row>
    <row r="138" spans="1:94" ht="15" customHeight="1">
      <c r="B138" s="3"/>
      <c r="C138" s="15"/>
      <c r="D138" s="3"/>
      <c r="E138" s="16"/>
      <c r="F138" s="3"/>
      <c r="G138" s="3"/>
      <c r="H138" s="3"/>
      <c r="I138" s="3"/>
      <c r="J138" s="3"/>
      <c r="K138" s="3"/>
      <c r="AA138" s="26" t="s">
        <v>208</v>
      </c>
    </row>
    <row r="139" spans="1:94" ht="15" customHeight="1">
      <c r="B139" s="3"/>
      <c r="C139" s="15"/>
      <c r="D139" s="3"/>
      <c r="E139" s="16"/>
      <c r="F139" s="3"/>
      <c r="G139" s="3"/>
      <c r="H139" s="3"/>
      <c r="I139" s="3"/>
      <c r="J139" s="3"/>
      <c r="K139" s="3"/>
      <c r="AA139" s="12" t="s">
        <v>188</v>
      </c>
    </row>
    <row r="140" spans="1:94" ht="15" customHeight="1">
      <c r="B140" s="3"/>
      <c r="C140" s="15"/>
      <c r="D140" s="3"/>
      <c r="E140" s="16"/>
      <c r="F140" s="3"/>
      <c r="G140" s="3"/>
      <c r="H140" s="3"/>
      <c r="I140" s="3"/>
      <c r="J140" s="3"/>
      <c r="K140" s="3"/>
    </row>
    <row r="141" spans="1:94" ht="15" customHeight="1">
      <c r="B141" s="3"/>
      <c r="C141" s="15"/>
      <c r="D141" s="3"/>
      <c r="E141" s="16"/>
      <c r="F141" s="3"/>
      <c r="G141" s="3"/>
      <c r="H141" s="3"/>
      <c r="I141" s="3"/>
      <c r="J141" s="3"/>
      <c r="K141" s="3"/>
    </row>
    <row r="142" spans="1:94" ht="15" customHeight="1">
      <c r="B142" s="3"/>
      <c r="C142" s="15"/>
      <c r="D142" s="3"/>
      <c r="E142" s="16"/>
      <c r="F142" s="3"/>
      <c r="G142" s="3"/>
      <c r="H142" s="3"/>
      <c r="I142" s="3"/>
      <c r="J142" s="3"/>
      <c r="K142" s="3"/>
    </row>
    <row r="143" spans="1:94" ht="15" customHeight="1">
      <c r="B143" s="3"/>
      <c r="C143" s="15"/>
      <c r="D143" s="3"/>
      <c r="E143" s="16"/>
      <c r="F143" s="3"/>
      <c r="G143" s="3"/>
      <c r="H143" s="3"/>
      <c r="I143" s="3"/>
      <c r="J143" s="3"/>
      <c r="K143" s="3"/>
    </row>
    <row r="144" spans="1:94" ht="15" customHeight="1">
      <c r="B144" s="3"/>
      <c r="C144" s="15"/>
      <c r="D144" s="3"/>
      <c r="E144" s="16"/>
      <c r="F144" s="3"/>
      <c r="G144" s="3"/>
      <c r="H144" s="3"/>
      <c r="I144" s="3"/>
      <c r="J144" s="3"/>
      <c r="K144" s="3"/>
    </row>
    <row r="145" spans="1:94" ht="15" customHeight="1">
      <c r="B145" s="3"/>
      <c r="C145" s="15"/>
      <c r="D145" s="3"/>
      <c r="E145" s="16"/>
      <c r="F145" s="3"/>
      <c r="G145" s="3"/>
      <c r="H145" s="3"/>
      <c r="I145" s="3"/>
      <c r="J145" s="3"/>
      <c r="K145" s="3"/>
    </row>
    <row r="146" spans="1:94" ht="15" customHeight="1">
      <c r="B146" s="3"/>
      <c r="C146" s="15"/>
      <c r="D146" s="3"/>
      <c r="E146" s="3"/>
      <c r="F146" s="3"/>
      <c r="G146" s="3"/>
      <c r="H146" s="3"/>
      <c r="I146" s="3"/>
      <c r="J146" s="3"/>
      <c r="K146" s="3"/>
    </row>
    <row r="147" spans="1:94" ht="15" customHeight="1">
      <c r="B147" s="3"/>
      <c r="C147" s="15"/>
      <c r="D147" s="3"/>
      <c r="E147" s="3"/>
      <c r="F147" s="3"/>
      <c r="G147" s="3"/>
      <c r="H147" s="3"/>
      <c r="I147" s="3"/>
      <c r="J147" s="3"/>
      <c r="K147" s="3"/>
    </row>
    <row r="148" spans="1:94" s="25" customFormat="1" ht="15" customHeight="1">
      <c r="A148" s="3"/>
      <c r="B148" s="3"/>
      <c r="C148" s="15"/>
      <c r="D148" s="3"/>
      <c r="E148" s="3"/>
      <c r="F148" s="3"/>
      <c r="G148" s="3"/>
      <c r="H148" s="3"/>
      <c r="I148" s="3"/>
      <c r="J148" s="3"/>
      <c r="K148" s="3"/>
      <c r="L148" s="3"/>
      <c r="N148" s="3"/>
      <c r="O148" s="3"/>
      <c r="P148" s="3"/>
      <c r="Q148" s="3"/>
      <c r="R148" s="3"/>
      <c r="S148" s="3"/>
      <c r="T148" s="3"/>
      <c r="U148" s="3"/>
      <c r="V148" s="3"/>
      <c r="AA148" s="8"/>
      <c r="CM148" s="26"/>
      <c r="CN148" s="26"/>
      <c r="CO148" s="26"/>
      <c r="CP148" s="26"/>
    </row>
    <row r="149" spans="1:94" s="25" customFormat="1" ht="15" customHeight="1">
      <c r="A149" s="3"/>
      <c r="B149" s="3"/>
      <c r="C149" s="15"/>
      <c r="D149" s="3"/>
      <c r="E149" s="3"/>
      <c r="F149" s="3"/>
      <c r="G149" s="3"/>
      <c r="H149" s="3"/>
      <c r="I149" s="3"/>
      <c r="J149" s="3"/>
      <c r="K149" s="3"/>
      <c r="L149" s="3"/>
      <c r="N149" s="3"/>
      <c r="O149" s="3"/>
      <c r="P149" s="3"/>
      <c r="Q149" s="3"/>
      <c r="R149" s="3"/>
      <c r="S149" s="3"/>
      <c r="T149" s="3"/>
      <c r="U149" s="3"/>
      <c r="V149" s="3"/>
      <c r="AA149" s="8"/>
    </row>
    <row r="150" spans="1:94" s="25" customFormat="1" ht="15" customHeight="1">
      <c r="A150" s="3"/>
      <c r="B150" s="3"/>
      <c r="C150" s="15"/>
      <c r="D150" s="3"/>
      <c r="E150" s="3"/>
      <c r="F150" s="3"/>
      <c r="G150" s="3"/>
      <c r="H150" s="3"/>
      <c r="I150" s="3"/>
      <c r="J150" s="3"/>
      <c r="K150" s="3"/>
      <c r="L150" s="3"/>
      <c r="N150" s="3"/>
      <c r="O150" s="3"/>
      <c r="P150" s="3"/>
      <c r="Q150" s="3"/>
      <c r="R150" s="3"/>
      <c r="S150" s="3"/>
      <c r="T150" s="3"/>
      <c r="U150" s="3"/>
      <c r="V150" s="3"/>
      <c r="AA150" s="8"/>
    </row>
    <row r="151" spans="1:94" ht="15" customHeight="1">
      <c r="C151" s="15"/>
    </row>
    <row r="152" spans="1:94" ht="15" customHeight="1">
      <c r="C152" s="15"/>
    </row>
    <row r="153" spans="1:94" s="25" customFormat="1" ht="15" customHeight="1">
      <c r="A153" s="3"/>
      <c r="B153" s="1"/>
      <c r="C153" s="15"/>
      <c r="D153" s="1"/>
      <c r="E153" s="1"/>
      <c r="F153" s="1"/>
      <c r="G153" s="1"/>
      <c r="H153" s="1"/>
      <c r="I153" s="1"/>
      <c r="J153" s="1"/>
      <c r="K153" s="1"/>
      <c r="L153" s="3"/>
      <c r="N153" s="3"/>
      <c r="O153" s="3"/>
      <c r="P153" s="3"/>
      <c r="Q153" s="3"/>
      <c r="R153" s="3"/>
      <c r="S153" s="3"/>
      <c r="T153" s="3"/>
      <c r="U153" s="3"/>
      <c r="V153" s="3"/>
      <c r="AA153" s="8"/>
      <c r="CM153" s="26"/>
      <c r="CN153" s="26"/>
      <c r="CO153" s="26"/>
      <c r="CP153" s="26"/>
    </row>
    <row r="154" spans="1:94" s="25" customFormat="1" ht="15" customHeight="1">
      <c r="A154" s="3"/>
      <c r="B154" s="1"/>
      <c r="C154" s="15"/>
      <c r="D154" s="1"/>
      <c r="E154" s="1"/>
      <c r="F154" s="1"/>
      <c r="G154" s="1"/>
      <c r="H154" s="1"/>
      <c r="I154" s="1"/>
      <c r="J154" s="1"/>
      <c r="K154" s="1"/>
      <c r="L154" s="3"/>
      <c r="N154" s="3"/>
      <c r="O154" s="3"/>
      <c r="P154" s="3"/>
      <c r="Q154" s="3"/>
      <c r="R154" s="3"/>
      <c r="S154" s="3"/>
      <c r="T154" s="3"/>
      <c r="U154" s="3"/>
      <c r="V154" s="3"/>
      <c r="AA154" s="8"/>
      <c r="CM154" s="26"/>
      <c r="CN154" s="26"/>
      <c r="CO154" s="26"/>
      <c r="CP154" s="26"/>
    </row>
    <row r="155" spans="1:94" s="25" customFormat="1" ht="15" customHeight="1">
      <c r="A155" s="3"/>
      <c r="B155" s="1"/>
      <c r="C155" s="15"/>
      <c r="D155" s="1"/>
      <c r="E155" s="1"/>
      <c r="F155" s="1"/>
      <c r="G155" s="1"/>
      <c r="H155" s="1"/>
      <c r="I155" s="1"/>
      <c r="J155" s="1"/>
      <c r="K155" s="1"/>
      <c r="L155" s="3"/>
      <c r="N155" s="3"/>
      <c r="O155" s="3"/>
      <c r="P155" s="3"/>
      <c r="Q155" s="3"/>
      <c r="R155" s="3"/>
      <c r="S155" s="3"/>
      <c r="T155" s="3"/>
      <c r="U155" s="3"/>
      <c r="V155" s="3"/>
      <c r="CM155" s="26"/>
      <c r="CN155" s="26"/>
      <c r="CO155" s="26"/>
      <c r="CP155" s="26"/>
    </row>
    <row r="156" spans="1:94" s="25" customFormat="1" ht="15" customHeight="1">
      <c r="A156" s="3"/>
      <c r="B156" s="1"/>
      <c r="C156" s="15"/>
      <c r="D156" s="1"/>
      <c r="E156" s="1"/>
      <c r="F156" s="1"/>
      <c r="G156" s="1"/>
      <c r="H156" s="1"/>
      <c r="I156" s="1"/>
      <c r="J156" s="1"/>
      <c r="K156" s="1"/>
      <c r="L156" s="3"/>
      <c r="N156" s="3"/>
      <c r="O156" s="3"/>
      <c r="P156" s="3"/>
      <c r="Q156" s="3"/>
      <c r="R156" s="3"/>
      <c r="S156" s="3"/>
      <c r="T156" s="3"/>
      <c r="U156" s="3"/>
      <c r="V156" s="3"/>
      <c r="CM156" s="26"/>
      <c r="CN156" s="26"/>
      <c r="CO156" s="26"/>
      <c r="CP156" s="26"/>
    </row>
    <row r="157" spans="1:94" s="25" customFormat="1" ht="15" customHeight="1">
      <c r="A157" s="3"/>
      <c r="B157" s="1"/>
      <c r="C157" s="15"/>
      <c r="D157" s="1"/>
      <c r="E157" s="1"/>
      <c r="F157" s="1"/>
      <c r="G157" s="1"/>
      <c r="H157" s="1"/>
      <c r="I157" s="1"/>
      <c r="J157" s="1"/>
      <c r="K157" s="1"/>
      <c r="L157" s="3"/>
      <c r="N157" s="3"/>
      <c r="O157" s="3"/>
      <c r="P157" s="3"/>
      <c r="Q157" s="3"/>
      <c r="R157" s="3"/>
      <c r="S157" s="3"/>
      <c r="T157" s="3"/>
      <c r="U157" s="3"/>
      <c r="V157" s="3"/>
      <c r="CM157" s="26"/>
      <c r="CN157" s="26"/>
      <c r="CO157" s="26"/>
      <c r="CP157" s="26"/>
    </row>
    <row r="158" spans="1:94" s="25" customFormat="1" ht="15" customHeight="1">
      <c r="A158" s="3"/>
      <c r="B158" s="1"/>
      <c r="C158" s="15"/>
      <c r="D158" s="1"/>
      <c r="E158" s="1"/>
      <c r="F158" s="1"/>
      <c r="G158" s="1"/>
      <c r="H158" s="1"/>
      <c r="I158" s="1"/>
      <c r="J158" s="1"/>
      <c r="K158" s="1"/>
      <c r="L158" s="3"/>
      <c r="N158" s="3"/>
      <c r="O158" s="3"/>
      <c r="P158" s="3"/>
      <c r="Q158" s="3"/>
      <c r="R158" s="3"/>
      <c r="S158" s="3"/>
      <c r="T158" s="3"/>
      <c r="U158" s="3"/>
      <c r="V158" s="3"/>
      <c r="CM158" s="26"/>
      <c r="CN158" s="26"/>
      <c r="CO158" s="26"/>
      <c r="CP158" s="26"/>
    </row>
    <row r="159" spans="1:94" s="25" customFormat="1" ht="15" customHeight="1">
      <c r="A159" s="3"/>
      <c r="B159" s="1"/>
      <c r="C159" s="15"/>
      <c r="D159" s="1"/>
      <c r="E159" s="1"/>
      <c r="F159" s="1"/>
      <c r="G159" s="1"/>
      <c r="H159" s="1"/>
      <c r="I159" s="1"/>
      <c r="J159" s="1"/>
      <c r="K159" s="1"/>
      <c r="L159" s="3"/>
      <c r="N159" s="3"/>
      <c r="O159" s="3"/>
      <c r="P159" s="3"/>
      <c r="Q159" s="3"/>
      <c r="R159" s="3"/>
      <c r="S159" s="3"/>
      <c r="T159" s="3"/>
      <c r="U159" s="3"/>
      <c r="V159" s="3"/>
      <c r="CM159" s="26"/>
      <c r="CN159" s="26"/>
      <c r="CO159" s="26"/>
      <c r="CP159" s="26"/>
    </row>
    <row r="160" spans="1:94" s="25" customFormat="1" ht="15" customHeight="1">
      <c r="A160" s="3"/>
      <c r="B160" s="1"/>
      <c r="C160" s="15"/>
      <c r="D160" s="1"/>
      <c r="E160" s="1"/>
      <c r="F160" s="1"/>
      <c r="G160" s="1"/>
      <c r="H160" s="1"/>
      <c r="I160" s="1"/>
      <c r="J160" s="1"/>
      <c r="K160" s="1"/>
      <c r="L160" s="3"/>
      <c r="N160" s="3"/>
      <c r="O160" s="3"/>
      <c r="P160" s="3"/>
      <c r="Q160" s="3"/>
      <c r="R160" s="3"/>
      <c r="S160" s="3"/>
      <c r="T160" s="3"/>
      <c r="U160" s="3"/>
      <c r="V160" s="3"/>
      <c r="CM160" s="26"/>
      <c r="CN160" s="26"/>
      <c r="CO160" s="26"/>
      <c r="CP160" s="26"/>
    </row>
    <row r="161" spans="1:94" s="25" customFormat="1" ht="15" customHeight="1">
      <c r="A161" s="3"/>
      <c r="B161" s="1"/>
      <c r="C161" s="15"/>
      <c r="D161" s="1"/>
      <c r="E161" s="1"/>
      <c r="F161" s="1"/>
      <c r="G161" s="1"/>
      <c r="H161" s="1"/>
      <c r="I161" s="1"/>
      <c r="J161" s="1"/>
      <c r="K161" s="1"/>
      <c r="L161" s="3"/>
      <c r="N161" s="3"/>
      <c r="O161" s="3"/>
      <c r="P161" s="3"/>
      <c r="Q161" s="3"/>
      <c r="R161" s="3"/>
      <c r="S161" s="3"/>
      <c r="T161" s="3"/>
      <c r="U161" s="3"/>
      <c r="V161" s="3"/>
      <c r="CM161" s="26"/>
      <c r="CN161" s="26"/>
      <c r="CO161" s="26"/>
      <c r="CP161" s="26"/>
    </row>
    <row r="162" spans="1:94" s="25" customFormat="1" ht="15" customHeight="1">
      <c r="A162" s="3"/>
      <c r="B162" s="1"/>
      <c r="C162" s="15"/>
      <c r="D162" s="1"/>
      <c r="E162" s="1"/>
      <c r="F162" s="1"/>
      <c r="G162" s="1"/>
      <c r="H162" s="1"/>
      <c r="I162" s="1"/>
      <c r="J162" s="1"/>
      <c r="K162" s="1"/>
      <c r="L162" s="3"/>
      <c r="N162" s="3"/>
      <c r="O162" s="3"/>
      <c r="P162" s="3"/>
      <c r="Q162" s="3"/>
      <c r="R162" s="3"/>
      <c r="S162" s="3"/>
      <c r="T162" s="3"/>
      <c r="U162" s="3"/>
      <c r="V162" s="3"/>
      <c r="CM162" s="26"/>
      <c r="CN162" s="26"/>
      <c r="CO162" s="26"/>
      <c r="CP162" s="26"/>
    </row>
    <row r="163" spans="1:94" s="25" customFormat="1" ht="15" customHeight="1">
      <c r="A163" s="3"/>
      <c r="B163" s="1"/>
      <c r="C163" s="15"/>
      <c r="D163" s="1"/>
      <c r="E163" s="1"/>
      <c r="F163" s="1"/>
      <c r="G163" s="1"/>
      <c r="H163" s="1"/>
      <c r="I163" s="1"/>
      <c r="J163" s="1"/>
      <c r="K163" s="1"/>
      <c r="L163" s="3"/>
      <c r="N163" s="3"/>
      <c r="O163" s="3"/>
      <c r="P163" s="3"/>
      <c r="Q163" s="3"/>
      <c r="R163" s="3"/>
      <c r="S163" s="3"/>
      <c r="T163" s="3"/>
      <c r="U163" s="3"/>
      <c r="V163" s="3"/>
      <c r="CM163" s="26"/>
      <c r="CN163" s="26"/>
      <c r="CO163" s="26"/>
      <c r="CP163" s="26"/>
    </row>
    <row r="164" spans="1:94" s="25" customFormat="1" ht="15" customHeight="1">
      <c r="A164" s="3"/>
      <c r="B164" s="1"/>
      <c r="C164" s="1"/>
      <c r="D164" s="1"/>
      <c r="E164" s="1"/>
      <c r="F164" s="1"/>
      <c r="G164" s="1"/>
      <c r="H164" s="1"/>
      <c r="I164" s="1"/>
      <c r="J164" s="1"/>
      <c r="K164" s="1"/>
      <c r="L164" s="3"/>
      <c r="N164" s="3"/>
      <c r="O164" s="3"/>
      <c r="P164" s="3"/>
      <c r="Q164" s="3"/>
      <c r="R164" s="3"/>
      <c r="S164" s="3"/>
      <c r="T164" s="3"/>
      <c r="U164" s="3"/>
      <c r="V164" s="3"/>
      <c r="CM164" s="26"/>
      <c r="CN164" s="26"/>
      <c r="CO164" s="26"/>
      <c r="CP164" s="26"/>
    </row>
    <row r="165" spans="1:94" s="25" customFormat="1" ht="15" customHeight="1">
      <c r="A165" s="3"/>
      <c r="B165" s="1"/>
      <c r="C165" s="1"/>
      <c r="D165" s="1"/>
      <c r="E165" s="1"/>
      <c r="F165" s="1"/>
      <c r="G165" s="1"/>
      <c r="H165" s="1"/>
      <c r="I165" s="1"/>
      <c r="J165" s="1"/>
      <c r="K165" s="1"/>
      <c r="L165" s="3"/>
      <c r="N165" s="3"/>
      <c r="O165" s="3"/>
      <c r="P165" s="3"/>
      <c r="Q165" s="3"/>
      <c r="R165" s="3"/>
      <c r="S165" s="3"/>
      <c r="T165" s="3"/>
      <c r="U165" s="3"/>
      <c r="V165" s="3"/>
      <c r="CM165" s="26"/>
      <c r="CN165" s="26"/>
      <c r="CO165" s="26"/>
      <c r="CP165" s="26"/>
    </row>
    <row r="166" spans="1:94" s="25" customFormat="1" ht="15" customHeight="1">
      <c r="A166" s="3"/>
      <c r="B166" s="1"/>
      <c r="C166" s="16"/>
      <c r="D166" s="1"/>
      <c r="E166" s="1"/>
      <c r="F166" s="1"/>
      <c r="G166" s="1"/>
      <c r="H166" s="1"/>
      <c r="I166" s="1"/>
      <c r="J166" s="1"/>
      <c r="K166" s="1"/>
      <c r="L166" s="3"/>
      <c r="N166" s="3"/>
      <c r="O166" s="3"/>
      <c r="P166" s="3"/>
      <c r="Q166" s="3"/>
      <c r="R166" s="3"/>
      <c r="S166" s="3"/>
      <c r="T166" s="3"/>
      <c r="U166" s="3"/>
      <c r="V166" s="3"/>
      <c r="CM166" s="26"/>
      <c r="CN166" s="26"/>
      <c r="CO166" s="26"/>
      <c r="CP166" s="26"/>
    </row>
    <row r="167" spans="1:94" s="25" customFormat="1" ht="15" customHeight="1">
      <c r="A167" s="3"/>
      <c r="B167" s="3"/>
      <c r="C167" s="16"/>
      <c r="D167" s="3"/>
      <c r="E167" s="3"/>
      <c r="F167" s="3"/>
      <c r="G167" s="3"/>
      <c r="H167" s="3"/>
      <c r="I167" s="3"/>
      <c r="J167" s="3"/>
      <c r="K167" s="3"/>
      <c r="L167" s="3"/>
      <c r="N167" s="3"/>
      <c r="O167" s="3"/>
      <c r="P167" s="3"/>
      <c r="Q167" s="3"/>
      <c r="R167" s="3"/>
      <c r="S167" s="3"/>
      <c r="T167" s="3"/>
      <c r="U167" s="3"/>
      <c r="V167" s="3"/>
    </row>
    <row r="168" spans="1:94" s="25" customFormat="1" ht="15" customHeight="1">
      <c r="A168" s="3"/>
      <c r="B168" s="3"/>
      <c r="C168" s="16"/>
      <c r="D168" s="3"/>
      <c r="E168" s="3"/>
      <c r="F168" s="3"/>
      <c r="G168" s="3"/>
      <c r="H168" s="3"/>
      <c r="I168" s="3"/>
      <c r="J168" s="3"/>
      <c r="K168" s="3"/>
      <c r="L168" s="3"/>
      <c r="N168" s="3"/>
      <c r="O168" s="3"/>
      <c r="P168" s="3"/>
      <c r="Q168" s="3"/>
      <c r="R168" s="3"/>
      <c r="S168" s="3"/>
      <c r="T168" s="3"/>
      <c r="U168" s="3"/>
      <c r="V168" s="3"/>
    </row>
    <row r="169" spans="1:94" s="25" customFormat="1" ht="15" customHeight="1">
      <c r="A169" s="3"/>
      <c r="B169" s="3"/>
      <c r="C169" s="16"/>
      <c r="D169" s="3"/>
      <c r="E169" s="3"/>
      <c r="F169" s="3"/>
      <c r="G169" s="3"/>
      <c r="H169" s="3"/>
      <c r="I169" s="3"/>
      <c r="J169" s="3"/>
      <c r="K169" s="3"/>
      <c r="L169" s="3"/>
      <c r="N169" s="3"/>
      <c r="O169" s="3"/>
      <c r="P169" s="3"/>
      <c r="Q169" s="3"/>
      <c r="R169" s="3"/>
      <c r="S169" s="3"/>
      <c r="T169" s="3"/>
      <c r="U169" s="3"/>
      <c r="V169" s="3"/>
    </row>
    <row r="170" spans="1:94" s="25" customFormat="1" ht="15" customHeight="1">
      <c r="A170" s="3"/>
      <c r="B170" s="1"/>
      <c r="C170" s="16"/>
      <c r="D170" s="1"/>
      <c r="E170" s="1"/>
      <c r="F170" s="1"/>
      <c r="G170" s="1"/>
      <c r="H170" s="1"/>
      <c r="I170" s="1"/>
      <c r="J170" s="1"/>
      <c r="K170" s="1"/>
      <c r="L170" s="3"/>
      <c r="N170" s="3"/>
      <c r="O170" s="3"/>
      <c r="P170" s="3"/>
      <c r="Q170" s="3"/>
      <c r="R170" s="3"/>
      <c r="S170" s="3"/>
      <c r="T170" s="3"/>
      <c r="U170" s="3"/>
      <c r="V170" s="3"/>
      <c r="CM170" s="26"/>
      <c r="CN170" s="26"/>
      <c r="CO170" s="26"/>
      <c r="CP170" s="26"/>
    </row>
    <row r="171" spans="1:94" s="25" customFormat="1" ht="15" customHeight="1">
      <c r="A171" s="3"/>
      <c r="B171" s="1"/>
      <c r="C171" s="16"/>
      <c r="D171" s="1"/>
      <c r="E171" s="1"/>
      <c r="F171" s="1"/>
      <c r="G171" s="1"/>
      <c r="H171" s="1"/>
      <c r="I171" s="1"/>
      <c r="J171" s="1"/>
      <c r="K171" s="1"/>
      <c r="L171" s="3"/>
      <c r="N171" s="3"/>
      <c r="O171" s="3"/>
      <c r="P171" s="3"/>
      <c r="Q171" s="3"/>
      <c r="R171" s="3"/>
      <c r="S171" s="3"/>
      <c r="T171" s="3"/>
      <c r="U171" s="3"/>
      <c r="V171" s="3"/>
      <c r="CM171" s="26"/>
      <c r="CN171" s="26"/>
      <c r="CO171" s="26"/>
      <c r="CP171" s="26"/>
    </row>
    <row r="172" spans="1:94" s="25" customFormat="1" ht="15" customHeight="1">
      <c r="A172" s="3"/>
      <c r="B172" s="1"/>
      <c r="C172" s="16"/>
      <c r="D172" s="1"/>
      <c r="E172" s="1"/>
      <c r="F172" s="1"/>
      <c r="G172" s="1"/>
      <c r="H172" s="1"/>
      <c r="I172" s="1"/>
      <c r="J172" s="1"/>
      <c r="K172" s="1"/>
      <c r="L172" s="3"/>
      <c r="N172" s="3"/>
      <c r="O172" s="3"/>
      <c r="P172" s="3"/>
      <c r="Q172" s="3"/>
      <c r="R172" s="3"/>
      <c r="S172" s="3"/>
      <c r="T172" s="3"/>
      <c r="U172" s="3"/>
      <c r="V172" s="3"/>
      <c r="CM172" s="26"/>
      <c r="CN172" s="26"/>
      <c r="CO172" s="26"/>
      <c r="CP172" s="26"/>
    </row>
    <row r="173" spans="1:94" s="25" customFormat="1" ht="15" customHeight="1">
      <c r="A173" s="3"/>
      <c r="B173" s="1"/>
      <c r="C173" s="16"/>
      <c r="D173" s="1"/>
      <c r="E173" s="1"/>
      <c r="F173" s="1"/>
      <c r="G173" s="1"/>
      <c r="H173" s="1"/>
      <c r="I173" s="1"/>
      <c r="J173" s="1"/>
      <c r="K173" s="1"/>
      <c r="L173" s="3"/>
      <c r="N173" s="3"/>
      <c r="O173" s="3"/>
      <c r="P173" s="3"/>
      <c r="Q173" s="3"/>
      <c r="R173" s="3"/>
      <c r="S173" s="3"/>
      <c r="T173" s="3"/>
      <c r="U173" s="3"/>
      <c r="V173" s="3"/>
      <c r="CM173" s="26"/>
      <c r="CN173" s="26"/>
      <c r="CO173" s="26"/>
      <c r="CP173" s="26"/>
    </row>
    <row r="174" spans="1:94" s="25" customFormat="1" ht="15" customHeight="1">
      <c r="A174" s="3"/>
      <c r="B174" s="1"/>
      <c r="C174" s="16"/>
      <c r="D174" s="1"/>
      <c r="E174" s="1"/>
      <c r="F174" s="1"/>
      <c r="G174" s="1"/>
      <c r="H174" s="1"/>
      <c r="I174" s="1"/>
      <c r="J174" s="1"/>
      <c r="K174" s="1"/>
      <c r="L174" s="3"/>
      <c r="N174" s="3"/>
      <c r="O174" s="3"/>
      <c r="P174" s="3"/>
      <c r="Q174" s="3"/>
      <c r="R174" s="3"/>
      <c r="S174" s="3"/>
      <c r="T174" s="3"/>
      <c r="U174" s="3"/>
      <c r="V174" s="3"/>
      <c r="CM174" s="26"/>
      <c r="CN174" s="26"/>
      <c r="CO174" s="26"/>
      <c r="CP174" s="26"/>
    </row>
    <row r="175" spans="1:94" s="25" customFormat="1" ht="15" customHeight="1">
      <c r="A175" s="3"/>
      <c r="B175" s="1"/>
      <c r="C175" s="16"/>
      <c r="D175" s="1"/>
      <c r="E175" s="1"/>
      <c r="F175" s="1"/>
      <c r="G175" s="1"/>
      <c r="H175" s="1"/>
      <c r="I175" s="1"/>
      <c r="J175" s="1"/>
      <c r="K175" s="1"/>
      <c r="L175" s="3"/>
      <c r="N175" s="3"/>
      <c r="O175" s="3"/>
      <c r="P175" s="3"/>
      <c r="Q175" s="3"/>
      <c r="R175" s="3"/>
      <c r="S175" s="3"/>
      <c r="T175" s="3"/>
      <c r="U175" s="3"/>
      <c r="V175" s="3"/>
      <c r="CM175" s="26"/>
      <c r="CN175" s="26"/>
      <c r="CO175" s="26"/>
      <c r="CP175" s="26"/>
    </row>
    <row r="176" spans="1:94" s="25" customFormat="1" ht="15" customHeight="1">
      <c r="A176" s="3"/>
      <c r="B176" s="1"/>
      <c r="C176" s="16"/>
      <c r="D176" s="1"/>
      <c r="E176" s="1"/>
      <c r="F176" s="1"/>
      <c r="G176" s="1"/>
      <c r="H176" s="1"/>
      <c r="I176" s="1"/>
      <c r="J176" s="1"/>
      <c r="K176" s="1"/>
      <c r="L176" s="3"/>
      <c r="N176" s="3"/>
      <c r="O176" s="3"/>
      <c r="P176" s="3"/>
      <c r="Q176" s="3"/>
      <c r="R176" s="3"/>
      <c r="S176" s="3"/>
      <c r="T176" s="3"/>
      <c r="U176" s="3"/>
      <c r="V176" s="3"/>
      <c r="CM176" s="26"/>
      <c r="CN176" s="26"/>
      <c r="CO176" s="26"/>
      <c r="CP176" s="26"/>
    </row>
    <row r="177" spans="1:94" s="25" customFormat="1" ht="15" customHeight="1">
      <c r="A177" s="3"/>
      <c r="B177" s="1"/>
      <c r="C177" s="16"/>
      <c r="D177" s="1"/>
      <c r="E177" s="1"/>
      <c r="F177" s="1"/>
      <c r="G177" s="1"/>
      <c r="H177" s="1"/>
      <c r="I177" s="1"/>
      <c r="J177" s="1"/>
      <c r="K177" s="1"/>
      <c r="L177" s="3"/>
      <c r="N177" s="3"/>
      <c r="O177" s="3"/>
      <c r="P177" s="3"/>
      <c r="Q177" s="3"/>
      <c r="R177" s="3"/>
      <c r="S177" s="3"/>
      <c r="T177" s="3"/>
      <c r="U177" s="3"/>
      <c r="V177" s="3"/>
      <c r="CM177" s="26"/>
      <c r="CN177" s="26"/>
      <c r="CO177" s="26"/>
      <c r="CP177" s="26"/>
    </row>
    <row r="178" spans="1:94" s="25" customFormat="1" ht="15" customHeight="1">
      <c r="A178" s="3"/>
      <c r="B178" s="1"/>
      <c r="C178" s="16"/>
      <c r="D178" s="1"/>
      <c r="E178" s="1"/>
      <c r="F178" s="1"/>
      <c r="G178" s="1"/>
      <c r="H178" s="1"/>
      <c r="I178" s="1"/>
      <c r="J178" s="1"/>
      <c r="K178" s="1"/>
      <c r="L178" s="3"/>
      <c r="N178" s="3"/>
      <c r="O178" s="3"/>
      <c r="P178" s="3"/>
      <c r="Q178" s="3"/>
      <c r="R178" s="3"/>
      <c r="S178" s="3"/>
      <c r="T178" s="3"/>
      <c r="U178" s="3"/>
      <c r="V178" s="3"/>
      <c r="CM178" s="26"/>
      <c r="CN178" s="26"/>
      <c r="CO178" s="26"/>
      <c r="CP178" s="26"/>
    </row>
    <row r="179" spans="1:94" s="25" customFormat="1" ht="15" customHeight="1">
      <c r="A179" s="3"/>
      <c r="B179" s="1"/>
      <c r="C179" s="16"/>
      <c r="D179" s="1"/>
      <c r="E179" s="1"/>
      <c r="F179" s="1"/>
      <c r="G179" s="1"/>
      <c r="H179" s="1"/>
      <c r="I179" s="1"/>
      <c r="J179" s="1"/>
      <c r="K179" s="1"/>
      <c r="L179" s="3"/>
      <c r="N179" s="3"/>
      <c r="O179" s="3"/>
      <c r="P179" s="3"/>
      <c r="Q179" s="3"/>
      <c r="R179" s="3"/>
      <c r="S179" s="3"/>
      <c r="T179" s="3"/>
      <c r="U179" s="3"/>
      <c r="V179" s="3"/>
      <c r="CM179" s="26"/>
      <c r="CN179" s="26"/>
      <c r="CO179" s="26"/>
      <c r="CP179" s="26"/>
    </row>
    <row r="180" spans="1:94" s="25" customFormat="1" ht="15" customHeight="1">
      <c r="A180" s="3"/>
      <c r="B180" s="1"/>
      <c r="C180" s="16"/>
      <c r="D180" s="1"/>
      <c r="E180" s="1"/>
      <c r="F180" s="1"/>
      <c r="G180" s="1"/>
      <c r="H180" s="1"/>
      <c r="I180" s="1"/>
      <c r="J180" s="1"/>
      <c r="K180" s="1"/>
      <c r="L180" s="3"/>
      <c r="N180" s="3"/>
      <c r="O180" s="3"/>
      <c r="P180" s="3"/>
      <c r="Q180" s="3"/>
      <c r="R180" s="3"/>
      <c r="S180" s="3"/>
      <c r="T180" s="3"/>
      <c r="U180" s="3"/>
      <c r="V180" s="3"/>
      <c r="CM180" s="26"/>
      <c r="CN180" s="26"/>
      <c r="CO180" s="26"/>
      <c r="CP180" s="26"/>
    </row>
    <row r="181" spans="1:94" s="25" customFormat="1" ht="15" customHeight="1">
      <c r="A181" s="3"/>
      <c r="B181" s="1"/>
      <c r="C181" s="16"/>
      <c r="D181" s="1"/>
      <c r="E181" s="1"/>
      <c r="F181" s="1"/>
      <c r="G181" s="1"/>
      <c r="H181" s="1"/>
      <c r="I181" s="1"/>
      <c r="J181" s="1"/>
      <c r="K181" s="1"/>
      <c r="L181" s="3"/>
      <c r="N181" s="3"/>
      <c r="O181" s="3"/>
      <c r="P181" s="3"/>
      <c r="Q181" s="3"/>
      <c r="R181" s="3"/>
      <c r="S181" s="3"/>
      <c r="T181" s="3"/>
      <c r="U181" s="3"/>
      <c r="V181" s="3"/>
      <c r="CM181" s="26"/>
      <c r="CN181" s="26"/>
      <c r="CO181" s="26"/>
      <c r="CP181" s="26"/>
    </row>
    <row r="182" spans="1:94" ht="15" customHeight="1">
      <c r="C182" s="16"/>
      <c r="AA182" s="25"/>
    </row>
    <row r="183" spans="1:94" ht="15" customHeight="1">
      <c r="C183" s="16"/>
      <c r="AA183" s="25"/>
    </row>
    <row r="184" spans="1:94" s="25" customFormat="1" ht="15" customHeight="1">
      <c r="A184" s="3"/>
      <c r="B184" s="1"/>
      <c r="C184" s="16"/>
      <c r="D184" s="1"/>
      <c r="E184" s="1"/>
      <c r="F184" s="1"/>
      <c r="G184" s="1"/>
      <c r="H184" s="1"/>
      <c r="I184" s="1"/>
      <c r="J184" s="1"/>
      <c r="K184" s="1"/>
      <c r="L184" s="3"/>
      <c r="N184" s="3"/>
      <c r="O184" s="3"/>
      <c r="P184" s="3"/>
      <c r="Q184" s="3"/>
      <c r="R184" s="3"/>
      <c r="S184" s="3"/>
      <c r="T184" s="3"/>
      <c r="U184" s="3"/>
      <c r="V184" s="3"/>
      <c r="CM184" s="26"/>
      <c r="CN184" s="26"/>
      <c r="CO184" s="26"/>
      <c r="CP184" s="26"/>
    </row>
    <row r="185" spans="1:94" s="25" customFormat="1" ht="15" customHeight="1">
      <c r="A185" s="3"/>
      <c r="B185" s="1"/>
      <c r="C185" s="16"/>
      <c r="D185" s="1"/>
      <c r="E185" s="1"/>
      <c r="F185" s="1"/>
      <c r="G185" s="1"/>
      <c r="H185" s="1"/>
      <c r="I185" s="1"/>
      <c r="J185" s="1"/>
      <c r="K185" s="1"/>
      <c r="L185" s="3"/>
      <c r="N185" s="3"/>
      <c r="O185" s="3"/>
      <c r="P185" s="3"/>
      <c r="Q185" s="3"/>
      <c r="R185" s="3"/>
      <c r="S185" s="3"/>
      <c r="T185" s="3"/>
      <c r="U185" s="3"/>
      <c r="V185" s="3"/>
      <c r="CM185" s="26"/>
      <c r="CN185" s="26"/>
      <c r="CO185" s="26"/>
      <c r="CP185" s="26"/>
    </row>
    <row r="186" spans="1:94" s="25" customFormat="1" ht="15" customHeight="1">
      <c r="A186" s="3"/>
      <c r="B186" s="1"/>
      <c r="C186" s="16"/>
      <c r="D186" s="1"/>
      <c r="E186" s="1"/>
      <c r="F186" s="1"/>
      <c r="G186" s="1"/>
      <c r="H186" s="1"/>
      <c r="I186" s="1"/>
      <c r="J186" s="1"/>
      <c r="K186" s="1"/>
      <c r="L186" s="3"/>
      <c r="N186" s="3"/>
      <c r="O186" s="3"/>
      <c r="P186" s="3"/>
      <c r="Q186" s="3"/>
      <c r="R186" s="3"/>
      <c r="S186" s="3"/>
      <c r="T186" s="3"/>
      <c r="U186" s="3"/>
      <c r="V186" s="3"/>
      <c r="CM186" s="26"/>
      <c r="CN186" s="26"/>
      <c r="CO186" s="26"/>
      <c r="CP186" s="26"/>
    </row>
    <row r="187" spans="1:94" s="25" customFormat="1" ht="15" customHeight="1">
      <c r="A187" s="3"/>
      <c r="B187" s="1"/>
      <c r="C187" s="16"/>
      <c r="D187" s="1"/>
      <c r="E187" s="1"/>
      <c r="F187" s="1"/>
      <c r="G187" s="1"/>
      <c r="H187" s="1"/>
      <c r="I187" s="1"/>
      <c r="J187" s="1"/>
      <c r="K187" s="1"/>
      <c r="L187" s="3"/>
      <c r="N187" s="3"/>
      <c r="O187" s="3"/>
      <c r="P187" s="3"/>
      <c r="Q187" s="3"/>
      <c r="R187" s="3"/>
      <c r="S187" s="3"/>
      <c r="T187" s="3"/>
      <c r="U187" s="3"/>
      <c r="V187" s="3"/>
      <c r="CM187" s="26"/>
      <c r="CN187" s="26"/>
      <c r="CO187" s="26"/>
      <c r="CP187" s="26"/>
    </row>
    <row r="188" spans="1:94" s="25" customFormat="1" ht="15" customHeight="1">
      <c r="A188" s="3"/>
      <c r="B188" s="1"/>
      <c r="C188" s="16"/>
      <c r="D188" s="1"/>
      <c r="E188" s="1"/>
      <c r="F188" s="1"/>
      <c r="G188" s="1"/>
      <c r="H188" s="1"/>
      <c r="I188" s="1"/>
      <c r="J188" s="1"/>
      <c r="K188" s="1"/>
      <c r="L188" s="3"/>
      <c r="N188" s="3"/>
      <c r="O188" s="3"/>
      <c r="P188" s="3"/>
      <c r="Q188" s="3"/>
      <c r="R188" s="3"/>
      <c r="S188" s="3"/>
      <c r="T188" s="3"/>
      <c r="U188" s="3"/>
      <c r="V188" s="3"/>
      <c r="CM188" s="26"/>
      <c r="CN188" s="26"/>
      <c r="CO188" s="26"/>
      <c r="CP188" s="26"/>
    </row>
    <row r="189" spans="1:94" s="25" customFormat="1" ht="15" customHeight="1">
      <c r="A189" s="3"/>
      <c r="B189" s="1"/>
      <c r="C189" s="16"/>
      <c r="D189" s="1"/>
      <c r="E189" s="1"/>
      <c r="F189" s="1"/>
      <c r="G189" s="1"/>
      <c r="H189" s="1"/>
      <c r="I189" s="1"/>
      <c r="J189" s="1"/>
      <c r="K189" s="1"/>
      <c r="L189" s="3"/>
      <c r="N189" s="3"/>
      <c r="O189" s="3"/>
      <c r="P189" s="3"/>
      <c r="Q189" s="3"/>
      <c r="R189" s="3"/>
      <c r="S189" s="3"/>
      <c r="T189" s="3"/>
      <c r="U189" s="3"/>
      <c r="V189" s="3"/>
      <c r="CM189" s="26"/>
      <c r="CN189" s="26"/>
      <c r="CO189" s="26"/>
      <c r="CP189" s="26"/>
    </row>
    <row r="190" spans="1:94" s="25" customFormat="1" ht="15" customHeight="1">
      <c r="A190" s="3"/>
      <c r="B190" s="1"/>
      <c r="C190" s="16"/>
      <c r="D190" s="1"/>
      <c r="E190" s="1"/>
      <c r="F190" s="1"/>
      <c r="G190" s="1"/>
      <c r="H190" s="1"/>
      <c r="I190" s="1"/>
      <c r="J190" s="1"/>
      <c r="K190" s="1"/>
      <c r="L190" s="3"/>
      <c r="N190" s="3"/>
      <c r="O190" s="3"/>
      <c r="P190" s="3"/>
      <c r="Q190" s="3"/>
      <c r="R190" s="3"/>
      <c r="S190" s="3"/>
      <c r="T190" s="3"/>
      <c r="U190" s="3"/>
      <c r="V190" s="3"/>
      <c r="CM190" s="26"/>
      <c r="CN190" s="26"/>
      <c r="CO190" s="26"/>
      <c r="CP190" s="26"/>
    </row>
    <row r="191" spans="1:94" s="25" customFormat="1" ht="15" customHeight="1">
      <c r="A191" s="3"/>
      <c r="B191" s="1"/>
      <c r="C191" s="16"/>
      <c r="D191" s="1"/>
      <c r="E191" s="1"/>
      <c r="F191" s="1"/>
      <c r="G191" s="1"/>
      <c r="H191" s="1"/>
      <c r="I191" s="1"/>
      <c r="J191" s="1"/>
      <c r="K191" s="1"/>
      <c r="L191" s="3"/>
      <c r="N191" s="3"/>
      <c r="O191" s="3"/>
      <c r="P191" s="3"/>
      <c r="Q191" s="3"/>
      <c r="R191" s="3"/>
      <c r="S191" s="3"/>
      <c r="T191" s="3"/>
      <c r="U191" s="3"/>
      <c r="V191" s="3"/>
      <c r="CM191" s="26"/>
      <c r="CN191" s="26"/>
      <c r="CO191" s="26"/>
      <c r="CP191" s="26"/>
    </row>
    <row r="192" spans="1:94" s="25" customFormat="1" ht="15" customHeight="1">
      <c r="A192" s="3"/>
      <c r="B192" s="1"/>
      <c r="C192" s="16"/>
      <c r="D192" s="1"/>
      <c r="E192" s="1"/>
      <c r="F192" s="1"/>
      <c r="G192" s="1"/>
      <c r="H192" s="1"/>
      <c r="I192" s="1"/>
      <c r="J192" s="1"/>
      <c r="K192" s="1"/>
      <c r="L192" s="3"/>
      <c r="N192" s="3"/>
      <c r="O192" s="3"/>
      <c r="P192" s="3"/>
      <c r="Q192" s="3"/>
      <c r="R192" s="3"/>
      <c r="S192" s="3"/>
      <c r="T192" s="3"/>
      <c r="U192" s="3"/>
      <c r="V192" s="3"/>
      <c r="CM192" s="26"/>
      <c r="CN192" s="26"/>
      <c r="CO192" s="26"/>
      <c r="CP192" s="26"/>
    </row>
    <row r="193" spans="1:94" s="25" customFormat="1" ht="15" customHeight="1">
      <c r="A193" s="3"/>
      <c r="B193" s="1"/>
      <c r="C193" s="16"/>
      <c r="D193" s="1"/>
      <c r="E193" s="1"/>
      <c r="F193" s="1"/>
      <c r="G193" s="1"/>
      <c r="H193" s="1"/>
      <c r="I193" s="1"/>
      <c r="J193" s="1"/>
      <c r="K193" s="1"/>
      <c r="L193" s="3"/>
      <c r="N193" s="3"/>
      <c r="O193" s="3"/>
      <c r="P193" s="3"/>
      <c r="Q193" s="3"/>
      <c r="R193" s="3"/>
      <c r="S193" s="3"/>
      <c r="T193" s="3"/>
      <c r="U193" s="3"/>
      <c r="V193" s="3"/>
      <c r="CM193" s="26"/>
      <c r="CN193" s="26"/>
      <c r="CO193" s="26"/>
      <c r="CP193" s="26"/>
    </row>
    <row r="194" spans="1:94" s="25" customFormat="1" ht="15" customHeight="1">
      <c r="A194" s="3"/>
      <c r="B194" s="1"/>
      <c r="C194" s="16"/>
      <c r="D194" s="1"/>
      <c r="E194" s="1"/>
      <c r="F194" s="1"/>
      <c r="G194" s="1"/>
      <c r="H194" s="1"/>
      <c r="I194" s="1"/>
      <c r="J194" s="1"/>
      <c r="K194" s="1"/>
      <c r="L194" s="3"/>
      <c r="N194" s="3"/>
      <c r="O194" s="3"/>
      <c r="P194" s="3"/>
      <c r="Q194" s="3"/>
      <c r="R194" s="3"/>
      <c r="S194" s="3"/>
      <c r="T194" s="3"/>
      <c r="U194" s="3"/>
      <c r="V194" s="3"/>
      <c r="CM194" s="26"/>
      <c r="CN194" s="26"/>
      <c r="CO194" s="26"/>
      <c r="CP194" s="26"/>
    </row>
    <row r="195" spans="1:94" s="25" customFormat="1" ht="15" customHeight="1">
      <c r="A195" s="3"/>
      <c r="B195" s="1"/>
      <c r="C195" s="16"/>
      <c r="D195" s="1"/>
      <c r="E195" s="1"/>
      <c r="F195" s="1"/>
      <c r="G195" s="1"/>
      <c r="H195" s="1"/>
      <c r="I195" s="1"/>
      <c r="J195" s="1"/>
      <c r="K195" s="1"/>
      <c r="L195" s="3"/>
      <c r="N195" s="3"/>
      <c r="O195" s="3"/>
      <c r="P195" s="3"/>
      <c r="Q195" s="3"/>
      <c r="R195" s="3"/>
      <c r="S195" s="3"/>
      <c r="T195" s="3"/>
      <c r="U195" s="3"/>
      <c r="V195" s="3"/>
      <c r="CM195" s="26"/>
      <c r="CN195" s="26"/>
      <c r="CO195" s="26"/>
      <c r="CP195" s="26"/>
    </row>
    <row r="196" spans="1:94" s="25" customFormat="1" ht="15" customHeight="1">
      <c r="A196" s="3"/>
      <c r="B196" s="1"/>
      <c r="C196" s="1"/>
      <c r="D196" s="1"/>
      <c r="E196" s="1"/>
      <c r="F196" s="1"/>
      <c r="G196" s="1"/>
      <c r="H196" s="1"/>
      <c r="I196" s="1"/>
      <c r="J196" s="1"/>
      <c r="K196" s="1"/>
      <c r="L196" s="3"/>
      <c r="N196" s="3"/>
      <c r="O196" s="3"/>
      <c r="P196" s="3"/>
      <c r="Q196" s="3"/>
      <c r="R196" s="3"/>
      <c r="S196" s="3"/>
      <c r="T196" s="3"/>
      <c r="U196" s="3"/>
      <c r="V196" s="3"/>
      <c r="CM196" s="26"/>
      <c r="CN196" s="26"/>
      <c r="CO196" s="26"/>
      <c r="CP196" s="26"/>
    </row>
    <row r="197" spans="1:94" s="25" customFormat="1" ht="15" customHeight="1">
      <c r="A197" s="3"/>
      <c r="B197" s="1"/>
      <c r="C197" s="1"/>
      <c r="D197" s="1"/>
      <c r="E197" s="1"/>
      <c r="F197" s="1"/>
      <c r="G197" s="1"/>
      <c r="H197" s="1"/>
      <c r="I197" s="1"/>
      <c r="J197" s="1"/>
      <c r="K197" s="1"/>
      <c r="L197" s="3"/>
      <c r="N197" s="3"/>
      <c r="O197" s="3"/>
      <c r="P197" s="3"/>
      <c r="Q197" s="3"/>
      <c r="R197" s="3"/>
      <c r="S197" s="3"/>
      <c r="T197" s="3"/>
      <c r="U197" s="3"/>
      <c r="V197" s="3"/>
      <c r="CM197" s="26"/>
      <c r="CN197" s="26"/>
      <c r="CO197" s="26"/>
      <c r="CP197" s="26"/>
    </row>
    <row r="198" spans="1:94" s="25" customFormat="1" ht="15" customHeight="1">
      <c r="A198" s="3"/>
      <c r="B198" s="1"/>
      <c r="C198" s="1"/>
      <c r="D198" s="1"/>
      <c r="E198" s="1"/>
      <c r="F198" s="1"/>
      <c r="G198" s="1"/>
      <c r="H198" s="1"/>
      <c r="I198" s="1"/>
      <c r="J198" s="1"/>
      <c r="K198" s="1"/>
      <c r="L198" s="3"/>
      <c r="N198" s="3"/>
      <c r="O198" s="3"/>
      <c r="P198" s="3"/>
      <c r="Q198" s="3"/>
      <c r="R198" s="3"/>
      <c r="S198" s="3"/>
      <c r="T198" s="3"/>
      <c r="U198" s="3"/>
      <c r="V198" s="3"/>
      <c r="CM198" s="26"/>
      <c r="CN198" s="26"/>
      <c r="CO198" s="26"/>
      <c r="CP198" s="26"/>
    </row>
    <row r="199" spans="1:94" s="25" customFormat="1" ht="15" customHeight="1">
      <c r="A199" s="3"/>
      <c r="B199" s="1"/>
      <c r="C199" s="1"/>
      <c r="D199" s="1"/>
      <c r="E199" s="1"/>
      <c r="F199" s="1"/>
      <c r="G199" s="1"/>
      <c r="H199" s="1"/>
      <c r="I199" s="1"/>
      <c r="J199" s="1"/>
      <c r="K199" s="1"/>
      <c r="L199" s="3"/>
      <c r="N199" s="3"/>
      <c r="O199" s="3"/>
      <c r="P199" s="3"/>
      <c r="Q199" s="3"/>
      <c r="R199" s="3"/>
      <c r="S199" s="3"/>
      <c r="T199" s="3"/>
      <c r="U199" s="3"/>
      <c r="V199" s="3"/>
      <c r="CM199" s="26"/>
      <c r="CN199" s="26"/>
      <c r="CO199" s="26"/>
      <c r="CP199" s="26"/>
    </row>
    <row r="200" spans="1:94" s="25" customFormat="1" ht="15" customHeight="1">
      <c r="A200" s="3"/>
      <c r="B200" s="1"/>
      <c r="C200" s="1"/>
      <c r="D200" s="1"/>
      <c r="E200" s="1"/>
      <c r="F200" s="1"/>
      <c r="G200" s="1"/>
      <c r="H200" s="1"/>
      <c r="I200" s="1"/>
      <c r="J200" s="1"/>
      <c r="K200" s="1"/>
      <c r="L200" s="3"/>
      <c r="N200" s="3"/>
      <c r="O200" s="3"/>
      <c r="P200" s="3"/>
      <c r="Q200" s="3"/>
      <c r="R200" s="3"/>
      <c r="S200" s="3"/>
      <c r="T200" s="3"/>
      <c r="U200" s="3"/>
      <c r="V200" s="3"/>
      <c r="CM200" s="26"/>
      <c r="CN200" s="26"/>
      <c r="CO200" s="26"/>
      <c r="CP200" s="26"/>
    </row>
    <row r="201" spans="1:94" s="25" customFormat="1" ht="15" customHeight="1">
      <c r="A201" s="3"/>
      <c r="B201" s="1"/>
      <c r="C201" s="1"/>
      <c r="D201" s="1"/>
      <c r="E201" s="1"/>
      <c r="F201" s="1"/>
      <c r="G201" s="1"/>
      <c r="H201" s="1"/>
      <c r="I201" s="1"/>
      <c r="J201" s="1"/>
      <c r="K201" s="1"/>
      <c r="L201" s="3"/>
      <c r="N201" s="3"/>
      <c r="O201" s="3"/>
      <c r="P201" s="3"/>
      <c r="Q201" s="3"/>
      <c r="R201" s="3"/>
      <c r="S201" s="3"/>
      <c r="T201" s="3"/>
      <c r="U201" s="3"/>
      <c r="V201" s="3"/>
      <c r="CM201" s="26"/>
      <c r="CN201" s="26"/>
      <c r="CO201" s="26"/>
      <c r="CP201" s="26"/>
    </row>
    <row r="202" spans="1:94" s="25" customFormat="1" ht="15" customHeight="1">
      <c r="A202" s="3"/>
      <c r="B202" s="1"/>
      <c r="C202" s="1"/>
      <c r="D202" s="1"/>
      <c r="E202" s="1"/>
      <c r="F202" s="1"/>
      <c r="G202" s="1"/>
      <c r="H202" s="1"/>
      <c r="I202" s="1"/>
      <c r="J202" s="1"/>
      <c r="K202" s="1"/>
      <c r="L202" s="3"/>
      <c r="N202" s="3"/>
      <c r="O202" s="3"/>
      <c r="P202" s="3"/>
      <c r="Q202" s="3"/>
      <c r="R202" s="3"/>
      <c r="S202" s="3"/>
      <c r="T202" s="3"/>
      <c r="U202" s="3"/>
      <c r="V202" s="3"/>
      <c r="CM202" s="26"/>
      <c r="CN202" s="26"/>
      <c r="CO202" s="26"/>
      <c r="CP202" s="26"/>
    </row>
    <row r="203" spans="1:94" s="25" customFormat="1" ht="15" customHeight="1">
      <c r="A203" s="3"/>
      <c r="B203" s="1"/>
      <c r="C203" s="1"/>
      <c r="D203" s="1"/>
      <c r="E203" s="1"/>
      <c r="F203" s="1"/>
      <c r="G203" s="1"/>
      <c r="H203" s="1"/>
      <c r="I203" s="1"/>
      <c r="J203" s="1"/>
      <c r="K203" s="1"/>
      <c r="L203" s="3"/>
      <c r="N203" s="3"/>
      <c r="O203" s="3"/>
      <c r="P203" s="3"/>
      <c r="Q203" s="3"/>
      <c r="R203" s="3"/>
      <c r="S203" s="3"/>
      <c r="T203" s="3"/>
      <c r="U203" s="3"/>
      <c r="V203" s="3"/>
      <c r="CM203" s="26"/>
      <c r="CN203" s="26"/>
      <c r="CO203" s="26"/>
      <c r="CP203" s="26"/>
    </row>
    <row r="204" spans="1:94" s="25" customFormat="1" ht="15" customHeight="1">
      <c r="A204" s="3"/>
      <c r="B204" s="1"/>
      <c r="C204" s="1"/>
      <c r="D204" s="1"/>
      <c r="E204" s="1"/>
      <c r="F204" s="1"/>
      <c r="G204" s="1"/>
      <c r="H204" s="1"/>
      <c r="I204" s="1"/>
      <c r="J204" s="1"/>
      <c r="K204" s="1"/>
      <c r="L204" s="3"/>
      <c r="N204" s="3"/>
      <c r="O204" s="3"/>
      <c r="P204" s="3"/>
      <c r="Q204" s="3"/>
      <c r="R204" s="3"/>
      <c r="S204" s="3"/>
      <c r="T204" s="3"/>
      <c r="U204" s="3"/>
      <c r="V204" s="3"/>
      <c r="CM204" s="26"/>
      <c r="CN204" s="26"/>
      <c r="CO204" s="26"/>
      <c r="CP204" s="26"/>
    </row>
    <row r="566" spans="1:94" s="25" customFormat="1" ht="15" customHeight="1">
      <c r="A566" s="3"/>
      <c r="B566" s="1"/>
      <c r="C566" s="3"/>
      <c r="D566" s="3"/>
      <c r="E566" s="3"/>
      <c r="F566" s="3"/>
      <c r="G566" s="3"/>
      <c r="H566" s="3"/>
      <c r="I566" s="3"/>
      <c r="J566" s="3"/>
      <c r="K566" s="3"/>
      <c r="L566" s="3"/>
      <c r="N566" s="3"/>
      <c r="O566" s="3"/>
      <c r="P566" s="3"/>
      <c r="Q566" s="3"/>
      <c r="R566" s="3"/>
      <c r="S566" s="3"/>
      <c r="T566" s="3"/>
      <c r="U566" s="3"/>
      <c r="V566" s="3"/>
      <c r="AA566" s="8"/>
      <c r="CM566" s="26"/>
      <c r="CN566" s="26"/>
      <c r="CO566" s="26"/>
      <c r="CP566" s="26"/>
    </row>
    <row r="567" spans="1:94" s="25" customFormat="1" ht="15" customHeight="1">
      <c r="A567" s="3"/>
      <c r="B567" s="1"/>
      <c r="C567" s="3"/>
      <c r="D567" s="3"/>
      <c r="E567" s="3"/>
      <c r="F567" s="3"/>
      <c r="G567" s="3"/>
      <c r="H567" s="3"/>
      <c r="I567" s="3"/>
      <c r="J567" s="3"/>
      <c r="K567" s="3"/>
      <c r="L567" s="3"/>
      <c r="N567" s="3"/>
      <c r="O567" s="3"/>
      <c r="P567" s="3"/>
      <c r="Q567" s="3"/>
      <c r="R567" s="3"/>
      <c r="S567" s="3"/>
      <c r="T567" s="3"/>
      <c r="U567" s="3"/>
      <c r="V567" s="3"/>
      <c r="AA567" s="8"/>
      <c r="CM567" s="26"/>
      <c r="CN567" s="26"/>
      <c r="CO567" s="26"/>
      <c r="CP567" s="26"/>
    </row>
    <row r="568" spans="1:94" s="25" customFormat="1" ht="15" customHeight="1">
      <c r="A568" s="3"/>
      <c r="B568" s="1"/>
      <c r="C568" s="3"/>
      <c r="D568" s="3"/>
      <c r="E568" s="3"/>
      <c r="F568" s="3"/>
      <c r="G568" s="3"/>
      <c r="H568" s="3"/>
      <c r="I568" s="3"/>
      <c r="J568" s="3"/>
      <c r="K568" s="3"/>
      <c r="L568" s="3"/>
      <c r="N568" s="3"/>
      <c r="O568" s="3"/>
      <c r="P568" s="3"/>
      <c r="Q568" s="3"/>
      <c r="R568" s="3"/>
      <c r="S568" s="3"/>
      <c r="T568" s="3"/>
      <c r="U568" s="3"/>
      <c r="V568" s="3"/>
      <c r="AA568" s="8"/>
      <c r="CM568" s="26"/>
      <c r="CN568" s="26"/>
      <c r="CO568" s="26"/>
      <c r="CP568" s="26"/>
    </row>
    <row r="569" spans="1:94" s="25" customFormat="1" ht="15" customHeight="1">
      <c r="A569" s="3"/>
      <c r="B569" s="1"/>
      <c r="C569" s="3"/>
      <c r="D569" s="3"/>
      <c r="E569" s="3"/>
      <c r="F569" s="3"/>
      <c r="G569" s="3"/>
      <c r="H569" s="3"/>
      <c r="I569" s="3"/>
      <c r="J569" s="3"/>
      <c r="K569" s="3"/>
      <c r="L569" s="3"/>
      <c r="N569" s="3"/>
      <c r="O569" s="3"/>
      <c r="P569" s="3"/>
      <c r="Q569" s="3"/>
      <c r="R569" s="3"/>
      <c r="S569" s="3"/>
      <c r="T569" s="3"/>
      <c r="U569" s="3"/>
      <c r="V569" s="3"/>
      <c r="AA569" s="8"/>
      <c r="CM569" s="26"/>
      <c r="CN569" s="26"/>
      <c r="CO569" s="26"/>
      <c r="CP569" s="26"/>
    </row>
    <row r="570" spans="1:94" s="25" customFormat="1" ht="15" customHeight="1">
      <c r="A570" s="3"/>
      <c r="B570" s="1"/>
      <c r="C570" s="3"/>
      <c r="D570" s="3"/>
      <c r="E570" s="3"/>
      <c r="F570" s="3"/>
      <c r="G570" s="3"/>
      <c r="H570" s="3"/>
      <c r="I570" s="3"/>
      <c r="J570" s="3"/>
      <c r="K570" s="3"/>
      <c r="L570" s="3"/>
      <c r="N570" s="3"/>
      <c r="O570" s="3"/>
      <c r="P570" s="3"/>
      <c r="Q570" s="3"/>
      <c r="R570" s="3"/>
      <c r="S570" s="3"/>
      <c r="T570" s="3"/>
      <c r="U570" s="3"/>
      <c r="V570" s="3"/>
      <c r="AA570" s="8"/>
      <c r="CM570" s="26"/>
      <c r="CN570" s="26"/>
      <c r="CO570" s="26"/>
      <c r="CP570" s="26"/>
    </row>
    <row r="571" spans="1:94" s="25" customFormat="1" ht="15" customHeight="1">
      <c r="A571" s="3"/>
      <c r="B571" s="1"/>
      <c r="C571" s="3"/>
      <c r="D571" s="3"/>
      <c r="E571" s="3"/>
      <c r="F571" s="3"/>
      <c r="G571" s="3"/>
      <c r="H571" s="3"/>
      <c r="I571" s="3"/>
      <c r="J571" s="3"/>
      <c r="K571" s="3"/>
      <c r="L571" s="3"/>
      <c r="N571" s="3"/>
      <c r="O571" s="3"/>
      <c r="P571" s="3"/>
      <c r="Q571" s="3"/>
      <c r="R571" s="3"/>
      <c r="S571" s="3"/>
      <c r="T571" s="3"/>
      <c r="U571" s="3"/>
      <c r="V571" s="3"/>
      <c r="AA571" s="8"/>
      <c r="CM571" s="26"/>
      <c r="CN571" s="26"/>
      <c r="CO571" s="26"/>
      <c r="CP571" s="26"/>
    </row>
    <row r="572" spans="1:94" s="25" customFormat="1" ht="15" customHeight="1">
      <c r="A572" s="3"/>
      <c r="B572" s="1"/>
      <c r="C572" s="3"/>
      <c r="D572" s="3"/>
      <c r="E572" s="3"/>
      <c r="F572" s="3"/>
      <c r="G572" s="3"/>
      <c r="H572" s="3"/>
      <c r="I572" s="3"/>
      <c r="J572" s="3"/>
      <c r="K572" s="3"/>
      <c r="L572" s="3"/>
      <c r="N572" s="3"/>
      <c r="O572" s="3"/>
      <c r="P572" s="3"/>
      <c r="Q572" s="3"/>
      <c r="R572" s="3"/>
      <c r="S572" s="3"/>
      <c r="T572" s="3"/>
      <c r="U572" s="3"/>
      <c r="V572" s="3"/>
      <c r="AA572" s="8"/>
      <c r="CM572" s="26"/>
      <c r="CN572" s="26"/>
      <c r="CO572" s="26"/>
      <c r="CP572" s="26"/>
    </row>
    <row r="573" spans="1:94" s="25" customFormat="1" ht="15" customHeight="1">
      <c r="A573" s="3"/>
      <c r="B573" s="1"/>
      <c r="C573" s="3"/>
      <c r="D573" s="3"/>
      <c r="E573" s="3"/>
      <c r="F573" s="3"/>
      <c r="G573" s="3"/>
      <c r="H573" s="3"/>
      <c r="I573" s="3"/>
      <c r="J573" s="3"/>
      <c r="K573" s="3"/>
      <c r="L573" s="3"/>
      <c r="N573" s="3"/>
      <c r="O573" s="3"/>
      <c r="P573" s="3"/>
      <c r="Q573" s="3"/>
      <c r="R573" s="3"/>
      <c r="S573" s="3"/>
      <c r="T573" s="3"/>
      <c r="U573" s="3"/>
      <c r="V573" s="3"/>
      <c r="AA573" s="8"/>
      <c r="CM573" s="26"/>
      <c r="CN573" s="26"/>
      <c r="CO573" s="26"/>
      <c r="CP573" s="26"/>
    </row>
    <row r="574" spans="1:94" s="25" customFormat="1" ht="15" customHeight="1">
      <c r="A574" s="3"/>
      <c r="B574" s="1"/>
      <c r="C574" s="3"/>
      <c r="D574" s="3"/>
      <c r="E574" s="3"/>
      <c r="F574" s="3"/>
      <c r="G574" s="3"/>
      <c r="H574" s="3"/>
      <c r="I574" s="3"/>
      <c r="J574" s="3"/>
      <c r="K574" s="3"/>
      <c r="L574" s="3"/>
      <c r="N574" s="3"/>
      <c r="O574" s="3"/>
      <c r="P574" s="3"/>
      <c r="Q574" s="3"/>
      <c r="R574" s="3"/>
      <c r="S574" s="3"/>
      <c r="T574" s="3"/>
      <c r="U574" s="3"/>
      <c r="V574" s="3"/>
      <c r="AA574" s="8"/>
      <c r="CM574" s="26"/>
      <c r="CN574" s="26"/>
      <c r="CO574" s="26"/>
      <c r="CP574" s="26"/>
    </row>
    <row r="575" spans="1:94" s="25" customFormat="1" ht="15" customHeight="1">
      <c r="A575" s="3"/>
      <c r="B575" s="1"/>
      <c r="C575" s="3"/>
      <c r="D575" s="3"/>
      <c r="E575" s="3"/>
      <c r="F575" s="3"/>
      <c r="G575" s="3"/>
      <c r="H575" s="3"/>
      <c r="I575" s="3"/>
      <c r="J575" s="3"/>
      <c r="K575" s="3"/>
      <c r="L575" s="3"/>
      <c r="N575" s="3"/>
      <c r="O575" s="3"/>
      <c r="P575" s="3"/>
      <c r="Q575" s="3"/>
      <c r="R575" s="3"/>
      <c r="S575" s="3"/>
      <c r="T575" s="3"/>
      <c r="U575" s="3"/>
      <c r="V575" s="3"/>
      <c r="AA575" s="8"/>
      <c r="CM575" s="26"/>
      <c r="CN575" s="26"/>
      <c r="CO575" s="26"/>
      <c r="CP575" s="26"/>
    </row>
    <row r="576" spans="1:94" s="25" customFormat="1" ht="15" customHeight="1">
      <c r="A576" s="3"/>
      <c r="B576" s="1"/>
      <c r="C576" s="1"/>
      <c r="D576" s="1"/>
      <c r="E576" s="1"/>
      <c r="F576" s="1"/>
      <c r="G576" s="1"/>
      <c r="H576" s="1"/>
      <c r="I576" s="1"/>
      <c r="J576" s="1"/>
      <c r="K576" s="1"/>
      <c r="L576" s="3"/>
      <c r="N576" s="3"/>
      <c r="O576" s="3"/>
      <c r="P576" s="3"/>
      <c r="Q576" s="3"/>
      <c r="R576" s="3"/>
      <c r="S576" s="3"/>
      <c r="T576" s="3"/>
      <c r="U576" s="3"/>
      <c r="V576" s="3"/>
      <c r="AA576" s="8"/>
      <c r="CM576" s="26"/>
      <c r="CN576" s="26"/>
      <c r="CO576" s="26"/>
      <c r="CP576" s="26"/>
    </row>
    <row r="577" spans="1:94" s="25" customFormat="1" ht="15" customHeight="1">
      <c r="A577" s="3"/>
      <c r="B577" s="1"/>
      <c r="C577" s="1"/>
      <c r="D577" s="1"/>
      <c r="E577" s="1"/>
      <c r="F577" s="1"/>
      <c r="G577" s="1"/>
      <c r="H577" s="1"/>
      <c r="I577" s="1"/>
      <c r="J577" s="1"/>
      <c r="K577" s="1"/>
      <c r="L577" s="3"/>
      <c r="N577" s="3"/>
      <c r="O577" s="3"/>
      <c r="P577" s="3"/>
      <c r="Q577" s="3"/>
      <c r="R577" s="3"/>
      <c r="S577" s="3"/>
      <c r="T577" s="3"/>
      <c r="U577" s="3"/>
      <c r="V577" s="3"/>
      <c r="AA577" s="8"/>
      <c r="CM577" s="26"/>
      <c r="CN577" s="26"/>
      <c r="CO577" s="26"/>
      <c r="CP577" s="26"/>
    </row>
    <row r="578" spans="1:94" s="25" customFormat="1" ht="15" customHeight="1">
      <c r="A578" s="3"/>
      <c r="B578" s="1"/>
      <c r="C578" s="1"/>
      <c r="D578" s="1"/>
      <c r="E578" s="1"/>
      <c r="F578" s="1"/>
      <c r="G578" s="1"/>
      <c r="H578" s="1"/>
      <c r="I578" s="1"/>
      <c r="J578" s="1"/>
      <c r="K578" s="1"/>
      <c r="L578" s="3"/>
      <c r="N578" s="3"/>
      <c r="O578" s="3"/>
      <c r="P578" s="3"/>
      <c r="Q578" s="3"/>
      <c r="R578" s="3"/>
      <c r="S578" s="3"/>
      <c r="T578" s="3"/>
      <c r="U578" s="3"/>
      <c r="V578" s="3"/>
      <c r="AA578" s="8"/>
      <c r="CM578" s="26"/>
      <c r="CN578" s="26"/>
      <c r="CO578" s="26"/>
      <c r="CP578" s="26"/>
    </row>
  </sheetData>
  <protectedRanges>
    <protectedRange sqref="K69:K71 K30:K31 K34:K35 K74:K75 K78:K79 K82:K84 K40:K43 K94:K95 D87 K63:K64 K60 K21:K23 K26:K27 K11:K13 K90:K91 K98:K102 K104:K105 K50:K53 K16:K18 K56:K57 K46:K47" name="RESPUESTAS"/>
  </protectedRanges>
  <dataConsolidate/>
  <mergeCells count="76">
    <mergeCell ref="C66:K66"/>
    <mergeCell ref="F45:G45"/>
    <mergeCell ref="C46:J46"/>
    <mergeCell ref="C47:J47"/>
    <mergeCell ref="C53:J53"/>
    <mergeCell ref="F55:G55"/>
    <mergeCell ref="C56:J56"/>
    <mergeCell ref="C57:J57"/>
    <mergeCell ref="F49:G49"/>
    <mergeCell ref="C51:J51"/>
    <mergeCell ref="C52:J52"/>
    <mergeCell ref="C60:J60"/>
    <mergeCell ref="F59:G59"/>
    <mergeCell ref="C37:K37"/>
    <mergeCell ref="F39:G39"/>
    <mergeCell ref="F42:G42"/>
    <mergeCell ref="C40:J40"/>
    <mergeCell ref="C35:J35"/>
    <mergeCell ref="C94:J94"/>
    <mergeCell ref="F73:G73"/>
    <mergeCell ref="F77:G77"/>
    <mergeCell ref="F81:G81"/>
    <mergeCell ref="F86:G86"/>
    <mergeCell ref="C90:J90"/>
    <mergeCell ref="C91:J91"/>
    <mergeCell ref="F89:G89"/>
    <mergeCell ref="F93:G93"/>
    <mergeCell ref="D87:K87"/>
    <mergeCell ref="C3:K3"/>
    <mergeCell ref="C78:J78"/>
    <mergeCell ref="C74:J74"/>
    <mergeCell ref="C75:J75"/>
    <mergeCell ref="C69:J69"/>
    <mergeCell ref="C70:J70"/>
    <mergeCell ref="C71:J71"/>
    <mergeCell ref="C31:J31"/>
    <mergeCell ref="C34:J34"/>
    <mergeCell ref="F10:G10"/>
    <mergeCell ref="C11:J11"/>
    <mergeCell ref="C12:J12"/>
    <mergeCell ref="C13:J13"/>
    <mergeCell ref="F15:G15"/>
    <mergeCell ref="C16:J16"/>
    <mergeCell ref="C17:J17"/>
    <mergeCell ref="F68:G68"/>
    <mergeCell ref="C18:J18"/>
    <mergeCell ref="F20:G20"/>
    <mergeCell ref="C21:J21"/>
    <mergeCell ref="C22:J22"/>
    <mergeCell ref="C23:J23"/>
    <mergeCell ref="F25:G25"/>
    <mergeCell ref="C26:J26"/>
    <mergeCell ref="C27:J27"/>
    <mergeCell ref="F29:G29"/>
    <mergeCell ref="C63:J63"/>
    <mergeCell ref="C64:J64"/>
    <mergeCell ref="F62:G62"/>
    <mergeCell ref="C50:J50"/>
    <mergeCell ref="C43:J43"/>
    <mergeCell ref="F33:G33"/>
    <mergeCell ref="C7:K7"/>
    <mergeCell ref="F103:G103"/>
    <mergeCell ref="C104:J104"/>
    <mergeCell ref="C105:J105"/>
    <mergeCell ref="K82:K83"/>
    <mergeCell ref="C82:J82"/>
    <mergeCell ref="C100:J100"/>
    <mergeCell ref="C101:J101"/>
    <mergeCell ref="F97:G97"/>
    <mergeCell ref="C98:J98"/>
    <mergeCell ref="C99:J99"/>
    <mergeCell ref="C84:J84"/>
    <mergeCell ref="C95:J95"/>
    <mergeCell ref="C8:K8"/>
    <mergeCell ref="C79:J79"/>
    <mergeCell ref="C30:J30"/>
  </mergeCells>
  <conditionalFormatting sqref="C8">
    <cfRule type="expression" dxfId="59" priority="220">
      <formula>OR(AND(#REF!="",#REF!="",#REF!=""),AND(#REF!&lt;&gt;"",#REF!&lt;&gt;"",#REF!&lt;&gt;""),#REF!&lt;&gt;#REF!)</formula>
    </cfRule>
  </conditionalFormatting>
  <conditionalFormatting sqref="C37">
    <cfRule type="expression" dxfId="58" priority="87">
      <formula>OR(AND(#REF!="",#REF!="",#REF!=""),AND(#REF!&lt;&gt;"",#REF!&lt;&gt;"",#REF!&lt;&gt;""),#REF!&lt;&gt;#REF!)</formula>
    </cfRule>
  </conditionalFormatting>
  <conditionalFormatting sqref="C66">
    <cfRule type="expression" dxfId="57" priority="86">
      <formula>OR(AND(#REF!="",#REF!="",#REF!=""),AND(#REF!&lt;&gt;"",#REF!&lt;&gt;"",#REF!&lt;&gt;""),#REF!&lt;&gt;#REF!)</formula>
    </cfRule>
  </conditionalFormatting>
  <conditionalFormatting sqref="D87">
    <cfRule type="expression" dxfId="34" priority="776">
      <formula>LEN($D$87)&lt;10</formula>
    </cfRule>
  </conditionalFormatting>
  <conditionalFormatting sqref="K11:K13 K47 K56:K57">
    <cfRule type="expression" dxfId="26" priority="26">
      <formula>NOT(OR($K11="Si",$K11="No"))</formula>
    </cfRule>
  </conditionalFormatting>
  <conditionalFormatting sqref="K16:K18">
    <cfRule type="expression" dxfId="25" priority="23">
      <formula>NOT(OR($K16="Si",$K16="No"))</formula>
    </cfRule>
  </conditionalFormatting>
  <conditionalFormatting sqref="K21:K23">
    <cfRule type="expression" dxfId="24" priority="35">
      <formula>NOT(OR($K21="Si",$K21="No"))</formula>
    </cfRule>
  </conditionalFormatting>
  <conditionalFormatting sqref="K26:K27">
    <cfRule type="expression" dxfId="23" priority="34">
      <formula>NOT(OR($K26="Si",$K26="No"))</formula>
    </cfRule>
  </conditionalFormatting>
  <conditionalFormatting sqref="K30:K31">
    <cfRule type="expression" dxfId="22" priority="160">
      <formula>NOT(OR($K30="Si",$K30="No"))</formula>
    </cfRule>
  </conditionalFormatting>
  <conditionalFormatting sqref="K34:K35 K46">
    <cfRule type="expression" dxfId="21" priority="126" stopIfTrue="1">
      <formula>NOT(OR($K34="Si",$K34="No"))</formula>
    </cfRule>
  </conditionalFormatting>
  <conditionalFormatting sqref="K40">
    <cfRule type="expression" dxfId="20" priority="116" stopIfTrue="1">
      <formula>NOT(OR($K40="Si",$K40="No"))</formula>
    </cfRule>
  </conditionalFormatting>
  <conditionalFormatting sqref="K43">
    <cfRule type="expression" dxfId="19" priority="33" stopIfTrue="1">
      <formula>NOT(OR($K43="Si",$K43="No"))</formula>
    </cfRule>
  </conditionalFormatting>
  <conditionalFormatting sqref="K50:K53">
    <cfRule type="expression" dxfId="18" priority="74">
      <formula>NOT(OR($K50="Si",$K50="No"))</formula>
    </cfRule>
  </conditionalFormatting>
  <conditionalFormatting sqref="K60">
    <cfRule type="expression" dxfId="17" priority="114">
      <formula>NOT(OR($K60="Si",$K60="No"))</formula>
    </cfRule>
  </conditionalFormatting>
  <conditionalFormatting sqref="K63:K64">
    <cfRule type="expression" dxfId="16" priority="10">
      <formula>NOT(OR($K63="Si",$K63="No"))</formula>
    </cfRule>
  </conditionalFormatting>
  <conditionalFormatting sqref="K69:K71">
    <cfRule type="expression" dxfId="15" priority="8">
      <formula>NOT(OR($K69="Si",$K69="No"))</formula>
    </cfRule>
  </conditionalFormatting>
  <conditionalFormatting sqref="K74:K75">
    <cfRule type="expression" dxfId="14" priority="125" stopIfTrue="1">
      <formula>NOT(OR($K74="Si",$K74="No"))</formula>
    </cfRule>
  </conditionalFormatting>
  <conditionalFormatting sqref="K78:K79">
    <cfRule type="expression" dxfId="13" priority="124">
      <formula>NOT(OR($K78="Si",$K78="No"))</formula>
    </cfRule>
  </conditionalFormatting>
  <conditionalFormatting sqref="K82:K84">
    <cfRule type="expression" dxfId="12" priority="738">
      <formula>NOT(OR($K82="Si",$K82="No"))</formula>
    </cfRule>
  </conditionalFormatting>
  <conditionalFormatting sqref="K90:K91">
    <cfRule type="expression" dxfId="11" priority="739">
      <formula>NOT(OR($K90="Si",$K90="No"))</formula>
    </cfRule>
  </conditionalFormatting>
  <conditionalFormatting sqref="K94:K95">
    <cfRule type="expression" dxfId="10" priority="139">
      <formula>NOT(OR($K94="Si",$K94="No"))</formula>
    </cfRule>
  </conditionalFormatting>
  <conditionalFormatting sqref="K98:K101">
    <cfRule type="expression" dxfId="9" priority="43">
      <formula>NOT(OR($K98="Si",$K98="No"))</formula>
    </cfRule>
  </conditionalFormatting>
  <conditionalFormatting sqref="K104:K105">
    <cfRule type="expression" dxfId="8" priority="740">
      <formula>NOT(OR($K104="Si",$K104="No"))</formula>
    </cfRule>
  </conditionalFormatting>
  <dataValidations count="3">
    <dataValidation type="list" allowBlank="1" showInputMessage="1" showErrorMessage="1" sqref="F11:F13 F16:F18 F26:F27 F21:F23 F69:F71 F30:F31 F34:F35 F56:F57 F50:F53 F46:F47" xr:uid="{F7BD5377-22D1-4172-B217-53AA569FA1EF}">
      <formula1>opcion1</formula1>
    </dataValidation>
    <dataValidation type="list" allowBlank="1" showInputMessage="1" showErrorMessage="1" sqref="K94:K95 K84 K60 K74:K75 K63:K64 K43 K40 K82 K78:K79 K16:K18 K50:K53 K21:K23 K26:K27 K29:K31 K69:K71 K33:K35 K11:K13 K104:K105 K56:K57 K90:K91 K98:K101 K46:K47" xr:uid="{10622CED-9376-4EFF-B5CA-910C4C1CBCCC}">
      <formula1>"Selecciona,Si,No"</formula1>
    </dataValidation>
    <dataValidation allowBlank="1" showInputMessage="1" showErrorMessage="1" promptTitle="Centro de trabajo" prompt="Lugar en que los trabajadores estarán expuestos al agente de riesgo (plaguicida, metales o citostáticos)" sqref="D87:K87" xr:uid="{F6762E11-7929-4306-A702-E30FC9085051}"/>
  </dataValidations>
  <hyperlinks>
    <hyperlink ref="F10:G10" location="Cargo" display="Volver" xr:uid="{66E80D1D-1800-4713-A59E-528B0CA2F48D}"/>
    <hyperlink ref="F39:G39" location="Condiciones" display="Volver" xr:uid="{18539371-977E-4E6B-8F5B-7B5199C8E154}"/>
    <hyperlink ref="F15:G15" location="Cargo" display="Volver" xr:uid="{7462D036-4CAB-49FA-9905-4ED7116D5090}"/>
    <hyperlink ref="F20:G20" location="Cargo" display="Volver" xr:uid="{23D5F8D2-5EC7-42F9-8BE2-B6C6A4CA23B9}"/>
    <hyperlink ref="F25:G25" location="Cargo" display="Volver" xr:uid="{7CE1BCFB-5A03-4C6C-A952-DBCC92A0AF92}"/>
    <hyperlink ref="F29:G29" location="Cargo" display="Volver" xr:uid="{D7E1A2B4-162F-4363-AE96-AFDCC2FA81AE}"/>
    <hyperlink ref="F33:G33" location="Cargo" display="Volver" xr:uid="{A7C42000-2D8E-40C1-BBFE-1BAD9958E86D}"/>
    <hyperlink ref="F42:G42" location="Condiciones" display="Volver" xr:uid="{929D00B7-F3DC-49B7-B7A4-29BEAD68BCEA}"/>
    <hyperlink ref="F45:G45" location="Condiciones" display="Volver" xr:uid="{69D10C10-06C9-494D-B248-C240D5313DCF}"/>
    <hyperlink ref="F49:G49" location="Condiciones" display="Volver" xr:uid="{15865AD3-2D3D-4CDA-BD10-ADD8D19A6049}"/>
    <hyperlink ref="F55:G55" location="Condiciones" display="Volver" xr:uid="{956D685A-0F6B-4196-A9D0-0D1E1F51F8EB}"/>
    <hyperlink ref="F59:G59" location="Condiciones" display="Volver" xr:uid="{AF1B1239-9110-4621-94C2-F666268BD5FB}"/>
    <hyperlink ref="F62:G62" location="Condiciones" display="Volver" xr:uid="{B434D8B8-99AF-40C2-92BA-53BF91448C37}"/>
    <hyperlink ref="F68:G68" location="Enfermedad" display="Volver" xr:uid="{DA86AFBC-275E-4F4B-8384-890AC379C2BE}"/>
    <hyperlink ref="F73:G73" location="Enfermedad" display="Volver" xr:uid="{41B50FC7-6DF2-48A2-8AE5-1B1B7CD6B2D7}"/>
    <hyperlink ref="F77:G77" location="Enfermedad" display="Volver" xr:uid="{54AA691B-FEF8-43EA-AE6A-01F76461119A}"/>
    <hyperlink ref="F81:G81" location="Enfermedad" display="Volver" xr:uid="{71B48828-72B7-494F-86D5-223A01F7DCE0}"/>
    <hyperlink ref="F86:G86" location="Enfermedad" display="Volver" xr:uid="{4DD96AD6-8513-48D6-82E6-A73E125EEA03}"/>
    <hyperlink ref="F89:G89" location="Enfermedad" display="Volver" xr:uid="{AE553010-9037-4F28-87A3-3881C35DA5FA}"/>
    <hyperlink ref="F93:G93" location="Enfermedad" display="Volver" xr:uid="{3B13ADE0-18CB-484F-A746-D2ED3A4207DD}"/>
    <hyperlink ref="F97:G97" location="Enfermedad" display="Volver" xr:uid="{D2E55227-6BA9-41DA-B970-C53D02963C53}"/>
    <hyperlink ref="F103:G103" location="Enfermedad" display="Volver" xr:uid="{BFD0A4BF-0B8B-44C2-9D7D-635A608A97A4}"/>
  </hyperlinks>
  <pageMargins left="0.39370078740157483" right="0.39370078740157483" top="0.39370078740157483" bottom="0.39370078740157483" header="0" footer="0.39370078740157483"/>
  <pageSetup scale="48"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25" stopIfTrue="1" id="{0F00E350-D76E-49C2-8A97-839BBAC89413}">
            <xm:f>OR(ODA!$C$7&lt;&gt;"Contratado (ocupacional)",ODA!$D$24="")</xm:f>
            <x14:dxf>
              <font>
                <color theme="0"/>
              </font>
              <fill>
                <patternFill patternType="solid">
                  <bgColor theme="0"/>
                </patternFill>
              </fill>
              <border>
                <left style="thin">
                  <color theme="0"/>
                </left>
                <right style="thin">
                  <color theme="0"/>
                </right>
                <top style="thin">
                  <color theme="0"/>
                </top>
                <bottom style="thin">
                  <color theme="0"/>
                </bottom>
              </border>
            </x14:dxf>
          </x14:cfRule>
          <xm:sqref>C10:K13</xm:sqref>
        </x14:conditionalFormatting>
        <x14:conditionalFormatting xmlns:xm="http://schemas.microsoft.com/office/excel/2006/main">
          <x14:cfRule type="expression" priority="17" stopIfTrue="1" id="{C61202A4-49EF-449A-A1BC-5E41A6DCA11A}">
            <xm:f>OR(ODA!$C$7&lt;&gt;"Contratado (ocupacional)",ODA!$D$27="")</xm:f>
            <x14:dxf>
              <font>
                <color theme="0"/>
              </font>
              <fill>
                <patternFill patternType="solid">
                  <bgColor theme="0"/>
                </patternFill>
              </fill>
              <border>
                <left style="thin">
                  <color theme="0"/>
                </left>
                <right style="thin">
                  <color theme="0"/>
                </right>
                <top style="thin">
                  <color theme="0"/>
                </top>
                <bottom style="thin">
                  <color theme="0"/>
                </bottom>
              </border>
            </x14:dxf>
          </x14:cfRule>
          <xm:sqref>C15:K18</xm:sqref>
        </x14:conditionalFormatting>
        <x14:conditionalFormatting xmlns:xm="http://schemas.microsoft.com/office/excel/2006/main">
          <x14:cfRule type="expression" priority="16" stopIfTrue="1" id="{49039A6D-D7A4-4A36-A303-C26C1A7BB160}">
            <xm:f>OR(ODA!$C$7&lt;&gt;"Contratado (ocupacional)",ODA!$D$28="")</xm:f>
            <x14:dxf>
              <font>
                <color theme="0"/>
              </font>
              <fill>
                <patternFill patternType="solid">
                  <bgColor theme="0"/>
                </patternFill>
              </fill>
              <border>
                <left style="thin">
                  <color theme="0"/>
                </left>
                <right style="thin">
                  <color theme="0"/>
                </right>
                <top style="thin">
                  <color theme="0"/>
                </top>
                <bottom style="thin">
                  <color theme="0"/>
                </bottom>
              </border>
            </x14:dxf>
          </x14:cfRule>
          <xm:sqref>C20:K23</xm:sqref>
        </x14:conditionalFormatting>
        <x14:conditionalFormatting xmlns:xm="http://schemas.microsoft.com/office/excel/2006/main">
          <x14:cfRule type="expression" priority="22" stopIfTrue="1" id="{5232B449-E265-4161-8F74-C7D5119B6947}">
            <xm:f>OR(ODA!$C$7&lt;&gt;"Contratado (ocupacional)",ODA!$D$29="")</xm:f>
            <x14:dxf>
              <font>
                <color theme="0"/>
              </font>
              <fill>
                <patternFill patternType="solid">
                  <bgColor theme="0"/>
                </patternFill>
              </fill>
              <border>
                <left style="thin">
                  <color theme="0"/>
                </left>
                <right style="thin">
                  <color theme="0"/>
                </right>
                <top style="thin">
                  <color theme="0"/>
                </top>
                <bottom style="thin">
                  <color theme="0"/>
                </bottom>
              </border>
            </x14:dxf>
          </x14:cfRule>
          <xm:sqref>C25:K27</xm:sqref>
        </x14:conditionalFormatting>
        <x14:conditionalFormatting xmlns:xm="http://schemas.microsoft.com/office/excel/2006/main">
          <x14:cfRule type="expression" priority="21" stopIfTrue="1" id="{242DD279-4D0D-43BA-9CE1-D888763E8F15}">
            <xm:f>OR(ODA!$C$7&lt;&gt;"Contratado (ocupacional)",ODA!$D$30="")</xm:f>
            <x14:dxf>
              <font>
                <color theme="0"/>
              </font>
              <fill>
                <patternFill patternType="solid">
                  <bgColor theme="0"/>
                </patternFill>
              </fill>
              <border>
                <left style="thin">
                  <color theme="0"/>
                </left>
                <right style="thin">
                  <color theme="0"/>
                </right>
                <top style="thin">
                  <color theme="0"/>
                </top>
                <bottom style="thin">
                  <color theme="0"/>
                </bottom>
              </border>
            </x14:dxf>
          </x14:cfRule>
          <xm:sqref>C29:K31</xm:sqref>
        </x14:conditionalFormatting>
        <x14:conditionalFormatting xmlns:xm="http://schemas.microsoft.com/office/excel/2006/main">
          <x14:cfRule type="expression" priority="20" id="{645B7EA7-B185-4742-9481-F49ADA4C4C07}">
            <xm:f>OR(ODA!$D$31="",ODA!$C$7&lt;&gt;"Contratado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C33:K35</xm:sqref>
        </x14:conditionalFormatting>
        <x14:conditionalFormatting xmlns:xm="http://schemas.microsoft.com/office/excel/2006/main">
          <x14:cfRule type="expression" priority="19" stopIfTrue="1" id="{C3CBA23B-AB94-4C61-98A5-BF78F214F557}">
            <xm:f>OR(ODA!$D$33="",ODA!$C$7&lt;&gt;"Contratado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C39:K40</xm:sqref>
        </x14:conditionalFormatting>
        <x14:conditionalFormatting xmlns:xm="http://schemas.microsoft.com/office/excel/2006/main">
          <x14:cfRule type="expression" priority="18" id="{42BD0E81-85D1-4F23-8BEC-88DD08E746DF}">
            <xm:f>OR(ODA!$D$34="",ODA!$C$7&lt;&gt;"Contratado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C42:K43</xm:sqref>
        </x14:conditionalFormatting>
        <x14:conditionalFormatting xmlns:xm="http://schemas.microsoft.com/office/excel/2006/main">
          <x14:cfRule type="expression" priority="14" id="{86DF2C21-4DF8-41E4-9EAB-A222FCB88539}">
            <xm:f>OR(ODA!$D$35="",ODA!$C$7&lt;&gt;"Contratado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C45:K47</xm:sqref>
        </x14:conditionalFormatting>
        <x14:conditionalFormatting xmlns:xm="http://schemas.microsoft.com/office/excel/2006/main">
          <x14:cfRule type="expression" priority="31" id="{DC15BCAF-E018-4D57-A9F7-3F61590A9F4E}">
            <xm:f>OR(ODA!$D$36="",ODA!$C$7&lt;&gt;"Contratado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C49:K53</xm:sqref>
        </x14:conditionalFormatting>
        <x14:conditionalFormatting xmlns:xm="http://schemas.microsoft.com/office/excel/2006/main">
          <x14:cfRule type="expression" priority="12" id="{747B890E-583E-419A-9CED-6FD6685A3618}">
            <xm:f>OR(ODA!$D$37="",ODA!$C$7&lt;&gt;"Contratado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C55:K57</xm:sqref>
        </x14:conditionalFormatting>
        <x14:conditionalFormatting xmlns:xm="http://schemas.microsoft.com/office/excel/2006/main">
          <x14:cfRule type="expression" priority="11" id="{F2B7C845-5B3D-4F54-A643-C95D50B0FAEE}">
            <xm:f>OR(ODA!$D$38="",ODA!$C$7&lt;&gt;"Contratado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C59:K60</xm:sqref>
        </x14:conditionalFormatting>
        <x14:conditionalFormatting xmlns:xm="http://schemas.microsoft.com/office/excel/2006/main">
          <x14:cfRule type="expression" priority="9" id="{8D64032A-DE9C-4CB8-A379-F611C4014B53}">
            <xm:f>OR(ODA!$D$39="",ODA!$C$7&lt;&gt;"Contratado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C62:K64</xm:sqref>
        </x14:conditionalFormatting>
        <x14:conditionalFormatting xmlns:xm="http://schemas.microsoft.com/office/excel/2006/main">
          <x14:cfRule type="expression" priority="7" id="{9B707F38-207E-4347-9EC6-1D67D1AB0FE4}">
            <xm:f>OR(AND(ODA!$G$23="",ODA!$G$24=""),ODA!$C$7&lt;&gt;"Contratado (ocupacional)")</xm:f>
            <x14:dxf>
              <font>
                <color theme="0"/>
              </font>
              <fill>
                <patternFill>
                  <bgColor theme="0"/>
                </patternFill>
              </fill>
              <border>
                <left style="thin">
                  <color theme="0"/>
                </left>
                <right style="thin">
                  <color theme="0"/>
                </right>
                <top style="thin">
                  <color theme="0"/>
                </top>
                <bottom style="thin">
                  <color theme="0"/>
                </bottom>
              </border>
            </x14:dxf>
          </x14:cfRule>
          <xm:sqref>C68:K71</xm:sqref>
        </x14:conditionalFormatting>
        <x14:conditionalFormatting xmlns:xm="http://schemas.microsoft.com/office/excel/2006/main">
          <x14:cfRule type="expression" priority="30" id="{AD563083-892A-4E70-864E-C4CABD41EE06}">
            <xm:f>OR(ODA!$G$25="",ODA!$C$7&lt;&gt;"Contratado (ocupacional)")</xm:f>
            <x14:dxf>
              <font>
                <color theme="0"/>
              </font>
              <fill>
                <patternFill>
                  <bgColor theme="0"/>
                </patternFill>
              </fill>
              <border>
                <left style="thin">
                  <color theme="0"/>
                </left>
                <right style="thin">
                  <color theme="0"/>
                </right>
                <top style="thin">
                  <color theme="0"/>
                </top>
                <bottom style="thin">
                  <color theme="0"/>
                </bottom>
              </border>
            </x14:dxf>
          </x14:cfRule>
          <xm:sqref>C73:K75</xm:sqref>
        </x14:conditionalFormatting>
        <x14:conditionalFormatting xmlns:xm="http://schemas.microsoft.com/office/excel/2006/main">
          <x14:cfRule type="expression" priority="122" id="{9B707F38-207E-4347-9EC6-1D67D1AB0FE4}">
            <xm:f>OR(ODA!$G$26="",ODA!$C$7&lt;&gt;"Contratado (ocupacional)")</xm:f>
            <x14:dxf>
              <font>
                <color theme="0"/>
              </font>
              <fill>
                <patternFill>
                  <bgColor theme="0"/>
                </patternFill>
              </fill>
              <border>
                <left style="thin">
                  <color theme="0"/>
                </left>
                <right style="thin">
                  <color theme="0"/>
                </right>
                <top style="thin">
                  <color theme="0"/>
                </top>
                <bottom style="thin">
                  <color theme="0"/>
                </bottom>
              </border>
            </x14:dxf>
          </x14:cfRule>
          <xm:sqref>C77:K79</xm:sqref>
        </x14:conditionalFormatting>
        <x14:conditionalFormatting xmlns:xm="http://schemas.microsoft.com/office/excel/2006/main">
          <x14:cfRule type="expression" priority="120" stopIfTrue="1" id="{0BDCB719-998C-423E-AF4B-BF086D91E195}">
            <xm:f>OR(ODA!$G$27="",ODA!$C$7&lt;&gt;"Contratado (ocupacional)")</xm:f>
            <x14:dxf>
              <font>
                <color theme="0"/>
              </font>
              <fill>
                <patternFill patternType="none">
                  <bgColor auto="1"/>
                </patternFill>
              </fill>
              <border>
                <left style="thin">
                  <color theme="0"/>
                </left>
                <right style="thin">
                  <color theme="0"/>
                </right>
                <top style="thin">
                  <color theme="0"/>
                </top>
                <bottom style="thin">
                  <color theme="0"/>
                </bottom>
                <vertical/>
                <horizontal/>
              </border>
            </x14:dxf>
          </x14:cfRule>
          <xm:sqref>C81:K84</xm:sqref>
        </x14:conditionalFormatting>
        <x14:conditionalFormatting xmlns:xm="http://schemas.microsoft.com/office/excel/2006/main">
          <x14:cfRule type="expression" priority="29" stopIfTrue="1" id="{EEA40864-AE6C-477A-A1C3-37AA3EE70282}">
            <xm:f>OR(AND(ODA!$G$28="",ODA!$G$30="",ODA!$G$31="",ODA!$G$32="",ODA!$G$33=""),ODA!$C$7&lt;&gt;"Contratado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C86:K87</xm:sqref>
        </x14:conditionalFormatting>
        <x14:conditionalFormatting xmlns:xm="http://schemas.microsoft.com/office/excel/2006/main">
          <x14:cfRule type="expression" priority="50" stopIfTrue="1" id="{B0BA922F-D8B2-46C5-B7A0-CAEB5B0FB9BD}">
            <xm:f>OR(ODA!$G$29="",ODA!$C$7&lt;&gt;"Contratado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C89:K91</xm:sqref>
        </x14:conditionalFormatting>
        <x14:conditionalFormatting xmlns:xm="http://schemas.microsoft.com/office/excel/2006/main">
          <x14:cfRule type="expression" priority="28" stopIfTrue="1" id="{0DDE2485-7A2D-4517-AC4E-CC91203D5246}">
            <xm:f>OR(ODA!$G$34="",ODA!$C$7&lt;&gt;"Contratado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C93:K95</xm:sqref>
        </x14:conditionalFormatting>
        <x14:conditionalFormatting xmlns:xm="http://schemas.microsoft.com/office/excel/2006/main">
          <x14:cfRule type="expression" priority="27" stopIfTrue="1" id="{73867217-89F1-4F74-854A-777BFBBAFBC9}">
            <xm:f>OR(ODA!$G$36="",ODA!$C$7&lt;&gt;"Contratado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C97:K101</xm:sqref>
        </x14:conditionalFormatting>
        <x14:conditionalFormatting xmlns:xm="http://schemas.microsoft.com/office/excel/2006/main">
          <x14:cfRule type="expression" priority="39" stopIfTrue="1" id="{EC47BFEC-FD33-4FB2-BFA5-F33AF1371580}">
            <xm:f>OR(ODA!$G$37="",ODA!$C$7&lt;&gt;"Contratado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C103:K105</xm:sqref>
        </x14:conditionalFormatting>
        <x14:conditionalFormatting xmlns:xm="http://schemas.microsoft.com/office/excel/2006/main">
          <x14:cfRule type="expression" priority="55" stopIfTrue="1" id="{22A659AB-8346-46B2-9D0A-539909762A55}">
            <xm:f>OR(AND(ODA!$G$23="",ODA!$G$24="",ODA!#REF!=""),ODA!$C$7&lt;&gt;"Contratado (ocupacional)")</xm:f>
            <x14:dxf>
              <font>
                <color theme="0"/>
              </font>
              <fill>
                <patternFill patternType="solid">
                  <bgColor theme="0"/>
                </patternFill>
              </fill>
              <border>
                <left style="thin">
                  <color theme="0"/>
                </left>
                <right style="thin">
                  <color theme="0"/>
                </right>
                <top style="thin">
                  <color theme="0"/>
                </top>
                <bottom style="thin">
                  <color theme="0"/>
                </bottom>
              </border>
            </x14:dxf>
          </x14:cfRule>
          <xm:sqref>F73:G73</xm:sqref>
        </x14:conditionalFormatting>
        <x14:conditionalFormatting xmlns:xm="http://schemas.microsoft.com/office/excel/2006/main">
          <x14:cfRule type="expression" priority="54" stopIfTrue="1" id="{5FB53519-E4AC-44B7-B78D-E960AA9BE2FC}">
            <xm:f>OR(AND(ODA!$G$23="",ODA!$G$24="",ODA!#REF!=""),ODA!$C$7&lt;&gt;"Contratado (ocupacional)")</xm:f>
            <x14:dxf>
              <font>
                <color theme="0"/>
              </font>
              <fill>
                <patternFill patternType="solid">
                  <bgColor theme="0"/>
                </patternFill>
              </fill>
              <border>
                <left style="thin">
                  <color theme="0"/>
                </left>
                <right style="thin">
                  <color theme="0"/>
                </right>
                <top style="thin">
                  <color theme="0"/>
                </top>
                <bottom style="thin">
                  <color theme="0"/>
                </bottom>
              </border>
            </x14:dxf>
          </x14:cfRule>
          <xm:sqref>F77:G77</xm:sqref>
        </x14:conditionalFormatting>
        <x14:conditionalFormatting xmlns:xm="http://schemas.microsoft.com/office/excel/2006/main">
          <x14:cfRule type="expression" priority="53" stopIfTrue="1" id="{D5899164-D3CB-4630-82A0-73810229EA04}">
            <xm:f>OR(AND(ODA!$G$23="",ODA!$G$24="",ODA!#REF!=""),ODA!$C$7&lt;&gt;"Contratado (ocupacional)")</xm:f>
            <x14:dxf>
              <font>
                <color theme="0"/>
              </font>
              <fill>
                <patternFill patternType="solid">
                  <bgColor theme="0"/>
                </patternFill>
              </fill>
              <border>
                <left style="thin">
                  <color theme="0"/>
                </left>
                <right style="thin">
                  <color theme="0"/>
                </right>
                <top style="thin">
                  <color theme="0"/>
                </top>
                <bottom style="thin">
                  <color theme="0"/>
                </bottom>
              </border>
            </x14:dxf>
          </x14:cfRule>
          <xm:sqref>F81:G81</xm:sqref>
        </x14:conditionalFormatting>
        <x14:conditionalFormatting xmlns:xm="http://schemas.microsoft.com/office/excel/2006/main">
          <x14:cfRule type="expression" priority="49" stopIfTrue="1" id="{C7848191-9E0E-46CC-848F-E680C86A9A20}">
            <xm:f>OR(AND(ODA!$G$23="",ODA!$G$24="",ODA!#REF!=""),ODA!$C$7&lt;&gt;"Contratado (ocupacional)")</xm:f>
            <x14:dxf>
              <font>
                <color theme="0"/>
              </font>
              <fill>
                <patternFill patternType="solid">
                  <bgColor theme="0"/>
                </patternFill>
              </fill>
              <border>
                <left style="thin">
                  <color theme="0"/>
                </left>
                <right style="thin">
                  <color theme="0"/>
                </right>
                <top style="thin">
                  <color theme="0"/>
                </top>
                <bottom style="thin">
                  <color theme="0"/>
                </bottom>
              </border>
            </x14:dxf>
          </x14:cfRule>
          <xm:sqref>F89:G89</xm:sqref>
        </x14:conditionalFormatting>
        <x14:conditionalFormatting xmlns:xm="http://schemas.microsoft.com/office/excel/2006/main">
          <x14:cfRule type="expression" priority="48" stopIfTrue="1" id="{3D674900-90FB-4E4F-BF85-EDF159875387}">
            <xm:f>OR(AND(ODA!$G$23="",ODA!$G$24="",ODA!#REF!=""),ODA!$C$7&lt;&gt;"Contratado (ocupacional)")</xm:f>
            <x14:dxf>
              <font>
                <color theme="0"/>
              </font>
              <fill>
                <patternFill patternType="solid">
                  <bgColor theme="0"/>
                </patternFill>
              </fill>
              <border>
                <left style="thin">
                  <color theme="0"/>
                </left>
                <right style="thin">
                  <color theme="0"/>
                </right>
                <top style="thin">
                  <color theme="0"/>
                </top>
                <bottom style="thin">
                  <color theme="0"/>
                </bottom>
              </border>
            </x14:dxf>
          </x14:cfRule>
          <xm:sqref>F93:G93</xm:sqref>
        </x14:conditionalFormatting>
        <x14:conditionalFormatting xmlns:xm="http://schemas.microsoft.com/office/excel/2006/main">
          <x14:cfRule type="expression" priority="42" stopIfTrue="1" id="{9931C8C0-4531-46A0-AFCB-18F0FD3D3006}">
            <xm:f>OR(AND(ODA!$G$23="",ODA!$G$24="",ODA!#REF!=""),ODA!$C$7&lt;&gt;"Contratado (ocupacional)")</xm:f>
            <x14:dxf>
              <font>
                <color theme="0"/>
              </font>
              <fill>
                <patternFill patternType="solid">
                  <bgColor theme="0"/>
                </patternFill>
              </fill>
              <border>
                <left style="thin">
                  <color theme="0"/>
                </left>
                <right style="thin">
                  <color theme="0"/>
                </right>
                <top style="thin">
                  <color theme="0"/>
                </top>
                <bottom style="thin">
                  <color theme="0"/>
                </bottom>
              </border>
            </x14:dxf>
          </x14:cfRule>
          <xm:sqref>F97:G97</xm:sqref>
        </x14:conditionalFormatting>
        <x14:conditionalFormatting xmlns:xm="http://schemas.microsoft.com/office/excel/2006/main">
          <x14:cfRule type="expression" priority="38" stopIfTrue="1" id="{C038C528-E02E-49DF-AA2E-F347CFFCA480}">
            <xm:f>OR(AND(ODA!$G$23="",ODA!$G$24="",ODA!#REF!=""),ODA!$C$7&lt;&gt;"Contratado (ocupacional)")</xm:f>
            <x14:dxf>
              <font>
                <color theme="0"/>
              </font>
              <fill>
                <patternFill patternType="solid">
                  <bgColor theme="0"/>
                </patternFill>
              </fill>
              <border>
                <left style="thin">
                  <color theme="0"/>
                </left>
                <right style="thin">
                  <color theme="0"/>
                </right>
                <top style="thin">
                  <color theme="0"/>
                </top>
                <bottom style="thin">
                  <color theme="0"/>
                </bottom>
              </border>
            </x14:dxf>
          </x14:cfRule>
          <xm:sqref>F103:G103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DEEE-FF9D-4754-8CCD-04815A06707A}">
  <dimension ref="A1:I74"/>
  <sheetViews>
    <sheetView topLeftCell="C1" workbookViewId="0"/>
  </sheetViews>
  <sheetFormatPr baseColWidth="10" defaultColWidth="11.453125" defaultRowHeight="15" customHeight="1"/>
  <cols>
    <col min="1" max="2" width="0" style="139" hidden="1" customWidth="1"/>
    <col min="3" max="3" width="57.81640625" style="140" customWidth="1"/>
    <col min="4" max="4" width="16.453125" style="140" hidden="1" customWidth="1"/>
    <col min="5" max="5" width="21.81640625" style="140" hidden="1" customWidth="1"/>
    <col min="6" max="6" width="9.453125" style="139" customWidth="1"/>
    <col min="7" max="7" width="254" style="120" customWidth="1"/>
    <col min="8" max="16384" width="11.453125" style="120"/>
  </cols>
  <sheetData>
    <row r="1" spans="1:9" ht="43.5">
      <c r="A1" s="119" t="s">
        <v>276</v>
      </c>
      <c r="B1" s="119" t="s">
        <v>277</v>
      </c>
      <c r="C1" s="119" t="s">
        <v>278</v>
      </c>
      <c r="D1" s="119" t="s">
        <v>279</v>
      </c>
      <c r="E1" s="119" t="s">
        <v>280</v>
      </c>
      <c r="F1" s="119" t="s">
        <v>281</v>
      </c>
      <c r="G1" s="119" t="s">
        <v>282</v>
      </c>
      <c r="H1" s="119"/>
      <c r="I1" s="119"/>
    </row>
    <row r="2" spans="1:9" s="123" customFormat="1" ht="19.5" customHeight="1">
      <c r="A2" s="121">
        <v>37</v>
      </c>
      <c r="B2" s="121" t="s">
        <v>283</v>
      </c>
      <c r="C2" s="122" t="s">
        <v>284</v>
      </c>
      <c r="D2" s="122" t="s">
        <v>285</v>
      </c>
      <c r="E2" s="121" t="s">
        <v>286</v>
      </c>
      <c r="F2" s="121">
        <v>1</v>
      </c>
      <c r="G2" s="142" t="s">
        <v>287</v>
      </c>
    </row>
    <row r="3" spans="1:9" s="123" customFormat="1" ht="12.75" customHeight="1">
      <c r="A3" s="121">
        <v>37</v>
      </c>
      <c r="B3" s="121" t="s">
        <v>283</v>
      </c>
      <c r="C3" s="122" t="s">
        <v>284</v>
      </c>
      <c r="D3" s="122" t="s">
        <v>285</v>
      </c>
      <c r="E3" s="121" t="s">
        <v>286</v>
      </c>
      <c r="F3" s="121">
        <v>2</v>
      </c>
      <c r="G3" s="143" t="s">
        <v>288</v>
      </c>
    </row>
    <row r="4" spans="1:9" s="123" customFormat="1" ht="14.5">
      <c r="A4" s="121">
        <v>38</v>
      </c>
      <c r="B4" s="121" t="s">
        <v>283</v>
      </c>
      <c r="C4" s="122" t="s">
        <v>289</v>
      </c>
      <c r="D4" s="122" t="s">
        <v>285</v>
      </c>
      <c r="E4" s="121" t="s">
        <v>286</v>
      </c>
      <c r="F4" s="121">
        <v>1</v>
      </c>
      <c r="G4" s="143" t="s">
        <v>290</v>
      </c>
    </row>
    <row r="5" spans="1:9" s="123" customFormat="1" ht="14.5">
      <c r="A5" s="121">
        <v>38</v>
      </c>
      <c r="B5" s="121" t="s">
        <v>283</v>
      </c>
      <c r="C5" s="122" t="s">
        <v>289</v>
      </c>
      <c r="D5" s="122" t="s">
        <v>285</v>
      </c>
      <c r="E5" s="121" t="s">
        <v>286</v>
      </c>
      <c r="F5" s="121">
        <v>2</v>
      </c>
      <c r="G5" s="143" t="s">
        <v>256</v>
      </c>
    </row>
    <row r="6" spans="1:9" s="123" customFormat="1" ht="14.5">
      <c r="A6" s="121">
        <v>27</v>
      </c>
      <c r="B6" s="121" t="s">
        <v>283</v>
      </c>
      <c r="C6" s="122" t="s">
        <v>291</v>
      </c>
      <c r="D6" s="122" t="s">
        <v>292</v>
      </c>
      <c r="E6" s="121" t="s">
        <v>286</v>
      </c>
      <c r="F6" s="121">
        <v>1</v>
      </c>
      <c r="G6" s="143" t="s">
        <v>293</v>
      </c>
    </row>
    <row r="7" spans="1:9" s="123" customFormat="1" ht="72.5">
      <c r="A7" s="121">
        <v>27</v>
      </c>
      <c r="B7" s="121" t="s">
        <v>283</v>
      </c>
      <c r="C7" s="122" t="s">
        <v>291</v>
      </c>
      <c r="D7" s="122" t="s">
        <v>292</v>
      </c>
      <c r="E7" s="121" t="s">
        <v>286</v>
      </c>
      <c r="F7" s="121">
        <v>2</v>
      </c>
      <c r="G7" s="142" t="s">
        <v>294</v>
      </c>
    </row>
    <row r="8" spans="1:9" s="123" customFormat="1" ht="58">
      <c r="A8" s="121">
        <v>27</v>
      </c>
      <c r="B8" s="121" t="s">
        <v>283</v>
      </c>
      <c r="C8" s="122" t="s">
        <v>291</v>
      </c>
      <c r="D8" s="122" t="s">
        <v>292</v>
      </c>
      <c r="E8" s="121" t="s">
        <v>286</v>
      </c>
      <c r="F8" s="121">
        <v>3</v>
      </c>
      <c r="G8" s="142" t="s">
        <v>295</v>
      </c>
    </row>
    <row r="9" spans="1:9" s="123" customFormat="1" ht="48.65" customHeight="1">
      <c r="A9" s="121">
        <v>39</v>
      </c>
      <c r="B9" s="121" t="s">
        <v>283</v>
      </c>
      <c r="C9" s="122" t="s">
        <v>296</v>
      </c>
      <c r="D9" s="122" t="s">
        <v>285</v>
      </c>
      <c r="E9" s="121" t="s">
        <v>286</v>
      </c>
      <c r="F9" s="121">
        <v>1</v>
      </c>
      <c r="G9" s="134" t="s">
        <v>297</v>
      </c>
    </row>
    <row r="10" spans="1:9" s="123" customFormat="1" ht="116">
      <c r="A10" s="121">
        <v>39</v>
      </c>
      <c r="B10" s="121" t="s">
        <v>283</v>
      </c>
      <c r="C10" s="122" t="s">
        <v>296</v>
      </c>
      <c r="D10" s="122" t="s">
        <v>285</v>
      </c>
      <c r="E10" s="121" t="s">
        <v>286</v>
      </c>
      <c r="F10" s="121">
        <v>2</v>
      </c>
      <c r="G10" s="134" t="s">
        <v>298</v>
      </c>
    </row>
    <row r="11" spans="1:9" s="123" customFormat="1" ht="14.5">
      <c r="A11" s="124">
        <v>35</v>
      </c>
      <c r="B11" s="124" t="s">
        <v>283</v>
      </c>
      <c r="C11" s="125" t="s">
        <v>299</v>
      </c>
      <c r="D11" s="125" t="s">
        <v>285</v>
      </c>
      <c r="E11" s="124" t="s">
        <v>286</v>
      </c>
      <c r="F11" s="124">
        <v>1</v>
      </c>
      <c r="G11" s="144" t="s">
        <v>300</v>
      </c>
    </row>
    <row r="12" spans="1:9" s="123" customFormat="1" ht="14.5">
      <c r="A12" s="124">
        <v>35</v>
      </c>
      <c r="B12" s="124" t="s">
        <v>283</v>
      </c>
      <c r="C12" s="125" t="s">
        <v>299</v>
      </c>
      <c r="D12" s="125" t="s">
        <v>285</v>
      </c>
      <c r="E12" s="124" t="s">
        <v>286</v>
      </c>
      <c r="F12" s="124">
        <v>2</v>
      </c>
      <c r="G12" s="144" t="s">
        <v>301</v>
      </c>
    </row>
    <row r="13" spans="1:9" s="123" customFormat="1" ht="203">
      <c r="A13" s="121">
        <v>64</v>
      </c>
      <c r="B13" s="121" t="s">
        <v>283</v>
      </c>
      <c r="C13" s="122" t="s">
        <v>302</v>
      </c>
      <c r="D13" s="122" t="s">
        <v>285</v>
      </c>
      <c r="E13" s="121" t="s">
        <v>286</v>
      </c>
      <c r="F13" s="121">
        <v>1</v>
      </c>
      <c r="G13" s="142" t="s">
        <v>303</v>
      </c>
    </row>
    <row r="14" spans="1:9" s="123" customFormat="1" ht="87">
      <c r="A14" s="121">
        <v>64</v>
      </c>
      <c r="B14" s="121" t="s">
        <v>283</v>
      </c>
      <c r="C14" s="122" t="s">
        <v>302</v>
      </c>
      <c r="D14" s="122" t="s">
        <v>285</v>
      </c>
      <c r="E14" s="121" t="s">
        <v>286</v>
      </c>
      <c r="F14" s="121">
        <v>2</v>
      </c>
      <c r="G14" s="142" t="s">
        <v>304</v>
      </c>
    </row>
    <row r="15" spans="1:9" s="123" customFormat="1" ht="14.5">
      <c r="A15" s="121">
        <v>28</v>
      </c>
      <c r="B15" s="121" t="s">
        <v>283</v>
      </c>
      <c r="C15" s="122" t="s">
        <v>305</v>
      </c>
      <c r="D15" s="122" t="s">
        <v>292</v>
      </c>
      <c r="E15" s="121" t="s">
        <v>286</v>
      </c>
      <c r="F15" s="121">
        <v>1</v>
      </c>
      <c r="G15" s="143" t="s">
        <v>306</v>
      </c>
    </row>
    <row r="16" spans="1:9" s="123" customFormat="1" ht="14.5">
      <c r="A16" s="121">
        <v>28</v>
      </c>
      <c r="B16" s="121" t="s">
        <v>283</v>
      </c>
      <c r="C16" s="122" t="s">
        <v>305</v>
      </c>
      <c r="D16" s="122" t="s">
        <v>292</v>
      </c>
      <c r="E16" s="121" t="s">
        <v>286</v>
      </c>
      <c r="F16" s="121">
        <v>2</v>
      </c>
      <c r="G16" s="143" t="s">
        <v>307</v>
      </c>
    </row>
    <row r="17" spans="1:7" s="123" customFormat="1" ht="14.5">
      <c r="A17" s="121">
        <v>28</v>
      </c>
      <c r="B17" s="121" t="s">
        <v>283</v>
      </c>
      <c r="C17" s="122" t="s">
        <v>305</v>
      </c>
      <c r="D17" s="122" t="s">
        <v>292</v>
      </c>
      <c r="E17" s="121" t="s">
        <v>286</v>
      </c>
      <c r="F17" s="121">
        <v>3</v>
      </c>
      <c r="G17" s="143" t="s">
        <v>308</v>
      </c>
    </row>
    <row r="18" spans="1:7" s="127" customFormat="1" ht="14.5">
      <c r="A18" s="121">
        <v>232</v>
      </c>
      <c r="B18" s="121" t="s">
        <v>283</v>
      </c>
      <c r="C18" s="123" t="s">
        <v>309</v>
      </c>
      <c r="D18" s="122" t="s">
        <v>310</v>
      </c>
      <c r="E18" s="121" t="s">
        <v>286</v>
      </c>
      <c r="F18" s="121">
        <v>1</v>
      </c>
      <c r="G18" s="126" t="s">
        <v>311</v>
      </c>
    </row>
    <row r="19" spans="1:7" s="127" customFormat="1" ht="130.5">
      <c r="A19" s="121">
        <v>232</v>
      </c>
      <c r="B19" s="121" t="s">
        <v>283</v>
      </c>
      <c r="C19" s="122" t="s">
        <v>309</v>
      </c>
      <c r="D19" s="122" t="s">
        <v>310</v>
      </c>
      <c r="E19" s="121" t="s">
        <v>286</v>
      </c>
      <c r="F19" s="121">
        <v>2</v>
      </c>
      <c r="G19" s="146" t="s">
        <v>312</v>
      </c>
    </row>
    <row r="20" spans="1:7" s="123" customFormat="1" ht="14.5">
      <c r="A20" s="121">
        <v>206</v>
      </c>
      <c r="B20" s="121" t="s">
        <v>283</v>
      </c>
      <c r="C20" s="123" t="s">
        <v>313</v>
      </c>
      <c r="D20" s="122" t="s">
        <v>314</v>
      </c>
      <c r="E20" s="122" t="s">
        <v>286</v>
      </c>
      <c r="F20" s="121">
        <v>1</v>
      </c>
      <c r="G20" s="145" t="s">
        <v>315</v>
      </c>
    </row>
    <row r="21" spans="1:7" s="123" customFormat="1" ht="101.5">
      <c r="A21" s="121">
        <v>206</v>
      </c>
      <c r="B21" s="121" t="s">
        <v>283</v>
      </c>
      <c r="C21" s="128" t="s">
        <v>313</v>
      </c>
      <c r="D21" s="122" t="s">
        <v>314</v>
      </c>
      <c r="E21" s="122" t="s">
        <v>286</v>
      </c>
      <c r="F21" s="121">
        <v>2</v>
      </c>
      <c r="G21" s="146" t="s">
        <v>316</v>
      </c>
    </row>
    <row r="22" spans="1:7" s="123" customFormat="1" ht="116">
      <c r="A22" s="121">
        <v>44</v>
      </c>
      <c r="B22" s="121" t="s">
        <v>283</v>
      </c>
      <c r="C22" s="122" t="s">
        <v>317</v>
      </c>
      <c r="D22" s="122" t="s">
        <v>285</v>
      </c>
      <c r="E22" s="121" t="s">
        <v>286</v>
      </c>
      <c r="F22" s="121">
        <v>1</v>
      </c>
      <c r="G22" s="142" t="s">
        <v>318</v>
      </c>
    </row>
    <row r="23" spans="1:7" s="123" customFormat="1" ht="14.5">
      <c r="A23" s="121">
        <v>44</v>
      </c>
      <c r="B23" s="121" t="s">
        <v>283</v>
      </c>
      <c r="C23" s="122" t="s">
        <v>317</v>
      </c>
      <c r="D23" s="122" t="s">
        <v>285</v>
      </c>
      <c r="E23" s="121" t="s">
        <v>286</v>
      </c>
      <c r="F23" s="121">
        <v>2</v>
      </c>
      <c r="G23" s="143" t="s">
        <v>265</v>
      </c>
    </row>
    <row r="24" spans="1:7" s="123" customFormat="1" ht="14.5">
      <c r="A24" s="121">
        <v>69</v>
      </c>
      <c r="B24" s="121" t="s">
        <v>283</v>
      </c>
      <c r="C24" s="123" t="s">
        <v>319</v>
      </c>
      <c r="D24" s="122" t="s">
        <v>292</v>
      </c>
      <c r="E24" s="122" t="s">
        <v>286</v>
      </c>
      <c r="F24" s="121">
        <v>1</v>
      </c>
      <c r="G24" s="145" t="s">
        <v>320</v>
      </c>
    </row>
    <row r="25" spans="1:7" s="123" customFormat="1" ht="14.5">
      <c r="A25" s="121">
        <v>69</v>
      </c>
      <c r="B25" s="121" t="s">
        <v>283</v>
      </c>
      <c r="C25" s="123" t="s">
        <v>319</v>
      </c>
      <c r="D25" s="122" t="s">
        <v>292</v>
      </c>
      <c r="E25" s="122" t="s">
        <v>286</v>
      </c>
      <c r="F25" s="121">
        <v>2</v>
      </c>
      <c r="G25" s="145" t="s">
        <v>321</v>
      </c>
    </row>
    <row r="26" spans="1:7" s="123" customFormat="1" ht="14.5">
      <c r="A26" s="124">
        <v>34</v>
      </c>
      <c r="B26" s="124" t="s">
        <v>322</v>
      </c>
      <c r="C26" s="125" t="s">
        <v>323</v>
      </c>
      <c r="D26" s="125" t="s">
        <v>324</v>
      </c>
      <c r="E26" s="124" t="s">
        <v>286</v>
      </c>
      <c r="F26" s="124">
        <v>1</v>
      </c>
      <c r="G26" s="127" t="s">
        <v>325</v>
      </c>
    </row>
    <row r="27" spans="1:7" s="123" customFormat="1" ht="14.5">
      <c r="A27" s="124">
        <v>34</v>
      </c>
      <c r="B27" s="124" t="s">
        <v>322</v>
      </c>
      <c r="C27" s="125" t="s">
        <v>323</v>
      </c>
      <c r="D27" s="125" t="s">
        <v>324</v>
      </c>
      <c r="E27" s="124" t="s">
        <v>286</v>
      </c>
      <c r="F27" s="124">
        <v>2</v>
      </c>
      <c r="G27" s="127" t="s">
        <v>326</v>
      </c>
    </row>
    <row r="28" spans="1:7" s="123" customFormat="1" ht="14.5">
      <c r="A28" s="124">
        <v>34</v>
      </c>
      <c r="B28" s="124" t="s">
        <v>322</v>
      </c>
      <c r="C28" s="125" t="s">
        <v>323</v>
      </c>
      <c r="D28" s="125" t="s">
        <v>324</v>
      </c>
      <c r="E28" s="124" t="s">
        <v>286</v>
      </c>
      <c r="F28" s="124">
        <v>3</v>
      </c>
      <c r="G28" s="127" t="s">
        <v>327</v>
      </c>
    </row>
    <row r="29" spans="1:7" s="123" customFormat="1" ht="14.5">
      <c r="A29" s="124">
        <v>62</v>
      </c>
      <c r="B29" s="124" t="s">
        <v>322</v>
      </c>
      <c r="C29" s="125" t="s">
        <v>328</v>
      </c>
      <c r="D29" s="125" t="s">
        <v>329</v>
      </c>
      <c r="E29" s="124" t="s">
        <v>286</v>
      </c>
      <c r="F29" s="124">
        <v>1</v>
      </c>
      <c r="G29" s="127" t="s">
        <v>325</v>
      </c>
    </row>
    <row r="30" spans="1:7" s="123" customFormat="1" ht="14.5">
      <c r="A30" s="124">
        <v>62</v>
      </c>
      <c r="B30" s="124" t="s">
        <v>322</v>
      </c>
      <c r="C30" s="125" t="s">
        <v>328</v>
      </c>
      <c r="D30" s="125" t="s">
        <v>329</v>
      </c>
      <c r="E30" s="124" t="s">
        <v>286</v>
      </c>
      <c r="F30" s="124">
        <v>2</v>
      </c>
      <c r="G30" s="127" t="s">
        <v>326</v>
      </c>
    </row>
    <row r="31" spans="1:7" s="123" customFormat="1" ht="14.5">
      <c r="A31" s="124">
        <v>62</v>
      </c>
      <c r="B31" s="124" t="s">
        <v>322</v>
      </c>
      <c r="C31" s="125" t="s">
        <v>328</v>
      </c>
      <c r="D31" s="125" t="s">
        <v>329</v>
      </c>
      <c r="E31" s="124" t="s">
        <v>286</v>
      </c>
      <c r="F31" s="124">
        <v>3</v>
      </c>
      <c r="G31" s="127" t="s">
        <v>327</v>
      </c>
    </row>
    <row r="32" spans="1:7" s="123" customFormat="1" ht="14.5">
      <c r="A32" s="121">
        <v>40</v>
      </c>
      <c r="B32" s="121" t="s">
        <v>322</v>
      </c>
      <c r="C32" s="122" t="s">
        <v>209</v>
      </c>
      <c r="D32" s="122" t="s">
        <v>292</v>
      </c>
      <c r="E32" s="121" t="s">
        <v>286</v>
      </c>
      <c r="F32" s="121">
        <v>1</v>
      </c>
      <c r="G32" s="122" t="s">
        <v>330</v>
      </c>
    </row>
    <row r="33" spans="1:8" s="123" customFormat="1" ht="14.5">
      <c r="A33" s="121">
        <v>40</v>
      </c>
      <c r="B33" s="121" t="s">
        <v>322</v>
      </c>
      <c r="C33" s="122" t="s">
        <v>209</v>
      </c>
      <c r="D33" s="122" t="s">
        <v>292</v>
      </c>
      <c r="E33" s="121" t="s">
        <v>286</v>
      </c>
      <c r="F33" s="121">
        <v>2</v>
      </c>
      <c r="G33" s="126" t="s">
        <v>331</v>
      </c>
    </row>
    <row r="34" spans="1:8" s="123" customFormat="1" ht="14.5">
      <c r="A34" s="121">
        <v>40</v>
      </c>
      <c r="B34" s="121" t="s">
        <v>322</v>
      </c>
      <c r="C34" s="122" t="s">
        <v>209</v>
      </c>
      <c r="D34" s="122" t="s">
        <v>292</v>
      </c>
      <c r="E34" s="121" t="s">
        <v>286</v>
      </c>
      <c r="F34" s="121">
        <v>3</v>
      </c>
      <c r="G34" s="122" t="s">
        <v>332</v>
      </c>
    </row>
    <row r="35" spans="1:8" s="123" customFormat="1" ht="14.5">
      <c r="A35" s="121">
        <v>42</v>
      </c>
      <c r="B35" s="121" t="s">
        <v>322</v>
      </c>
      <c r="C35" s="122" t="s">
        <v>333</v>
      </c>
      <c r="D35" s="122" t="s">
        <v>314</v>
      </c>
      <c r="E35" s="121" t="s">
        <v>286</v>
      </c>
      <c r="F35" s="121">
        <v>1</v>
      </c>
      <c r="G35" s="123" t="s">
        <v>334</v>
      </c>
    </row>
    <row r="36" spans="1:8" s="123" customFormat="1" ht="14.5">
      <c r="A36" s="121">
        <v>42</v>
      </c>
      <c r="B36" s="121" t="s">
        <v>322</v>
      </c>
      <c r="C36" s="122" t="s">
        <v>333</v>
      </c>
      <c r="D36" s="122" t="s">
        <v>314</v>
      </c>
      <c r="E36" s="121" t="s">
        <v>286</v>
      </c>
      <c r="F36" s="121">
        <v>2</v>
      </c>
      <c r="G36" s="123" t="s">
        <v>335</v>
      </c>
    </row>
    <row r="37" spans="1:8" s="123" customFormat="1" ht="14.5">
      <c r="A37" s="129">
        <v>41</v>
      </c>
      <c r="B37" s="129" t="s">
        <v>322</v>
      </c>
      <c r="C37" s="130" t="s">
        <v>336</v>
      </c>
      <c r="D37" s="130" t="s">
        <v>337</v>
      </c>
      <c r="E37" s="129" t="s">
        <v>286</v>
      </c>
      <c r="F37" s="129">
        <v>1</v>
      </c>
      <c r="G37" s="130" t="s">
        <v>338</v>
      </c>
    </row>
    <row r="38" spans="1:8" s="123" customFormat="1" ht="14.5">
      <c r="A38" s="129">
        <v>41</v>
      </c>
      <c r="B38" s="129" t="s">
        <v>322</v>
      </c>
      <c r="C38" s="130" t="s">
        <v>336</v>
      </c>
      <c r="D38" s="130" t="s">
        <v>337</v>
      </c>
      <c r="E38" s="129" t="s">
        <v>286</v>
      </c>
      <c r="F38" s="129">
        <v>2</v>
      </c>
      <c r="G38" s="130" t="s">
        <v>339</v>
      </c>
      <c r="H38" s="131"/>
    </row>
    <row r="39" spans="1:8" s="123" customFormat="1" ht="101.5">
      <c r="A39" s="129">
        <v>41</v>
      </c>
      <c r="B39" s="129" t="s">
        <v>322</v>
      </c>
      <c r="C39" s="130" t="s">
        <v>336</v>
      </c>
      <c r="D39" s="130" t="s">
        <v>337</v>
      </c>
      <c r="E39" s="129" t="s">
        <v>286</v>
      </c>
      <c r="F39" s="129">
        <v>3</v>
      </c>
      <c r="G39" s="132" t="s">
        <v>340</v>
      </c>
      <c r="H39" s="131"/>
    </row>
    <row r="40" spans="1:8" s="123" customFormat="1" ht="29">
      <c r="A40" s="124">
        <v>198</v>
      </c>
      <c r="B40" s="124" t="s">
        <v>322</v>
      </c>
      <c r="C40" s="125" t="s">
        <v>341</v>
      </c>
      <c r="D40" s="125" t="s">
        <v>342</v>
      </c>
      <c r="E40" s="124" t="s">
        <v>286</v>
      </c>
      <c r="F40" s="124">
        <v>1</v>
      </c>
      <c r="G40" s="133" t="s">
        <v>343</v>
      </c>
      <c r="H40" s="131"/>
    </row>
    <row r="41" spans="1:8" s="123" customFormat="1" ht="145">
      <c r="A41" s="124">
        <v>198</v>
      </c>
      <c r="B41" s="124" t="s">
        <v>322</v>
      </c>
      <c r="C41" s="125" t="s">
        <v>341</v>
      </c>
      <c r="D41" s="125" t="s">
        <v>342</v>
      </c>
      <c r="E41" s="124" t="s">
        <v>286</v>
      </c>
      <c r="F41" s="124">
        <v>2</v>
      </c>
      <c r="G41" s="133" t="s">
        <v>344</v>
      </c>
      <c r="H41" s="131"/>
    </row>
    <row r="42" spans="1:8" s="123" customFormat="1" ht="14.5">
      <c r="A42" s="124">
        <v>236</v>
      </c>
      <c r="B42" s="124" t="s">
        <v>322</v>
      </c>
      <c r="C42" s="125" t="s">
        <v>345</v>
      </c>
      <c r="D42" s="125" t="s">
        <v>292</v>
      </c>
      <c r="E42" s="124" t="s">
        <v>286</v>
      </c>
      <c r="F42" s="124">
        <v>1</v>
      </c>
      <c r="G42" s="125" t="s">
        <v>346</v>
      </c>
    </row>
    <row r="43" spans="1:8" s="123" customFormat="1" ht="14.5">
      <c r="A43" s="124">
        <v>236</v>
      </c>
      <c r="B43" s="124" t="s">
        <v>322</v>
      </c>
      <c r="C43" s="125" t="s">
        <v>345</v>
      </c>
      <c r="D43" s="125" t="s">
        <v>292</v>
      </c>
      <c r="E43" s="124" t="s">
        <v>286</v>
      </c>
      <c r="F43" s="124">
        <v>2</v>
      </c>
      <c r="G43" s="125" t="s">
        <v>347</v>
      </c>
    </row>
    <row r="44" spans="1:8" s="135" customFormat="1" ht="116">
      <c r="A44" s="121">
        <v>14</v>
      </c>
      <c r="B44" s="121" t="s">
        <v>322</v>
      </c>
      <c r="C44" s="122" t="s">
        <v>348</v>
      </c>
      <c r="D44" s="122" t="s">
        <v>285</v>
      </c>
      <c r="E44" s="121" t="s">
        <v>286</v>
      </c>
      <c r="F44" s="121">
        <v>1</v>
      </c>
      <c r="G44" s="134" t="s">
        <v>349</v>
      </c>
    </row>
    <row r="45" spans="1:8" s="135" customFormat="1" ht="14.5">
      <c r="A45" s="121">
        <v>14</v>
      </c>
      <c r="B45" s="121" t="s">
        <v>322</v>
      </c>
      <c r="C45" s="122" t="s">
        <v>348</v>
      </c>
      <c r="D45" s="122" t="s">
        <v>285</v>
      </c>
      <c r="E45" s="121" t="s">
        <v>286</v>
      </c>
      <c r="F45" s="121">
        <v>2</v>
      </c>
      <c r="G45" s="122" t="s">
        <v>350</v>
      </c>
    </row>
    <row r="46" spans="1:8" s="135" customFormat="1" ht="14.5">
      <c r="A46" s="121">
        <v>31</v>
      </c>
      <c r="B46" s="121" t="s">
        <v>322</v>
      </c>
      <c r="C46" s="122" t="s">
        <v>351</v>
      </c>
      <c r="D46" s="122" t="s">
        <v>285</v>
      </c>
      <c r="E46" s="121" t="s">
        <v>286</v>
      </c>
      <c r="F46" s="121">
        <v>1</v>
      </c>
      <c r="G46" s="122" t="s">
        <v>352</v>
      </c>
    </row>
    <row r="47" spans="1:8" s="135" customFormat="1" ht="14.5">
      <c r="A47" s="121">
        <v>31</v>
      </c>
      <c r="B47" s="121" t="s">
        <v>322</v>
      </c>
      <c r="C47" s="122" t="s">
        <v>351</v>
      </c>
      <c r="D47" s="122" t="s">
        <v>285</v>
      </c>
      <c r="E47" s="121" t="s">
        <v>286</v>
      </c>
      <c r="F47" s="121">
        <v>2</v>
      </c>
      <c r="G47" s="122" t="s">
        <v>353</v>
      </c>
    </row>
    <row r="48" spans="1:8" s="127" customFormat="1" ht="17.25" customHeight="1">
      <c r="A48" s="129">
        <v>204</v>
      </c>
      <c r="B48" s="129" t="s">
        <v>322</v>
      </c>
      <c r="C48" s="130" t="s">
        <v>354</v>
      </c>
      <c r="D48" s="130" t="s">
        <v>285</v>
      </c>
      <c r="E48" s="129" t="s">
        <v>286</v>
      </c>
      <c r="F48" s="129">
        <v>1</v>
      </c>
      <c r="G48" s="130" t="s">
        <v>352</v>
      </c>
    </row>
    <row r="49" spans="1:7" s="127" customFormat="1" ht="14.5">
      <c r="A49" s="129">
        <v>204</v>
      </c>
      <c r="B49" s="129" t="s">
        <v>322</v>
      </c>
      <c r="C49" s="130" t="s">
        <v>354</v>
      </c>
      <c r="D49" s="130" t="s">
        <v>285</v>
      </c>
      <c r="E49" s="129" t="s">
        <v>286</v>
      </c>
      <c r="F49" s="129">
        <v>2</v>
      </c>
      <c r="G49" s="130" t="s">
        <v>353</v>
      </c>
    </row>
    <row r="50" spans="1:7" s="123" customFormat="1" ht="14.5">
      <c r="A50" s="129">
        <v>205</v>
      </c>
      <c r="B50" s="129" t="s">
        <v>322</v>
      </c>
      <c r="C50" s="130" t="s">
        <v>355</v>
      </c>
      <c r="D50" s="130" t="s">
        <v>285</v>
      </c>
      <c r="E50" s="129" t="s">
        <v>286</v>
      </c>
      <c r="F50" s="129">
        <v>1</v>
      </c>
      <c r="G50" s="130" t="s">
        <v>352</v>
      </c>
    </row>
    <row r="51" spans="1:7" s="123" customFormat="1" ht="14.5">
      <c r="A51" s="129">
        <v>205</v>
      </c>
      <c r="B51" s="129" t="s">
        <v>322</v>
      </c>
      <c r="C51" s="130" t="s">
        <v>355</v>
      </c>
      <c r="D51" s="130" t="s">
        <v>285</v>
      </c>
      <c r="E51" s="129" t="s">
        <v>286</v>
      </c>
      <c r="F51" s="129">
        <v>2</v>
      </c>
      <c r="G51" s="130" t="s">
        <v>353</v>
      </c>
    </row>
    <row r="52" spans="1:7" s="127" customFormat="1" ht="14.5">
      <c r="A52" s="121">
        <v>32</v>
      </c>
      <c r="B52" s="121" t="s">
        <v>322</v>
      </c>
      <c r="C52" s="122" t="s">
        <v>210</v>
      </c>
      <c r="D52" s="122" t="s">
        <v>292</v>
      </c>
      <c r="E52" s="121" t="s">
        <v>286</v>
      </c>
      <c r="F52" s="121">
        <v>1</v>
      </c>
      <c r="G52" s="122" t="s">
        <v>266</v>
      </c>
    </row>
    <row r="53" spans="1:7" s="127" customFormat="1" ht="14.5">
      <c r="A53" s="121">
        <v>32</v>
      </c>
      <c r="B53" s="121" t="s">
        <v>322</v>
      </c>
      <c r="C53" s="122" t="s">
        <v>210</v>
      </c>
      <c r="D53" s="122" t="s">
        <v>292</v>
      </c>
      <c r="E53" s="121" t="s">
        <v>286</v>
      </c>
      <c r="F53" s="121">
        <v>2</v>
      </c>
      <c r="G53" s="122" t="s">
        <v>267</v>
      </c>
    </row>
    <row r="54" spans="1:7" s="127" customFormat="1" ht="14.5">
      <c r="A54" s="121">
        <v>32</v>
      </c>
      <c r="B54" s="121" t="s">
        <v>322</v>
      </c>
      <c r="C54" s="122" t="s">
        <v>210</v>
      </c>
      <c r="D54" s="122" t="s">
        <v>292</v>
      </c>
      <c r="E54" s="121" t="s">
        <v>286</v>
      </c>
      <c r="F54" s="121">
        <v>3</v>
      </c>
      <c r="G54" s="122" t="s">
        <v>356</v>
      </c>
    </row>
    <row r="55" spans="1:7" s="127" customFormat="1" ht="14.5">
      <c r="A55" s="121">
        <v>32</v>
      </c>
      <c r="B55" s="121" t="s">
        <v>322</v>
      </c>
      <c r="C55" s="122" t="s">
        <v>210</v>
      </c>
      <c r="D55" s="122" t="s">
        <v>292</v>
      </c>
      <c r="E55" s="121" t="s">
        <v>286</v>
      </c>
      <c r="F55" s="121">
        <v>4</v>
      </c>
      <c r="G55" s="122" t="s">
        <v>357</v>
      </c>
    </row>
    <row r="56" spans="1:7" s="127" customFormat="1" ht="14.5">
      <c r="A56" s="121">
        <v>33</v>
      </c>
      <c r="B56" s="121" t="s">
        <v>322</v>
      </c>
      <c r="C56" s="122" t="s">
        <v>211</v>
      </c>
      <c r="D56" s="122" t="s">
        <v>285</v>
      </c>
      <c r="E56" s="121" t="s">
        <v>286</v>
      </c>
      <c r="F56" s="121">
        <v>1</v>
      </c>
      <c r="G56" s="122" t="s">
        <v>358</v>
      </c>
    </row>
    <row r="57" spans="1:7" s="127" customFormat="1" ht="14.5">
      <c r="A57" s="121">
        <v>33</v>
      </c>
      <c r="B57" s="121" t="s">
        <v>322</v>
      </c>
      <c r="C57" s="122" t="s">
        <v>211</v>
      </c>
      <c r="D57" s="122" t="s">
        <v>285</v>
      </c>
      <c r="E57" s="121" t="s">
        <v>286</v>
      </c>
      <c r="F57" s="121">
        <v>2</v>
      </c>
      <c r="G57" s="122" t="s">
        <v>359</v>
      </c>
    </row>
    <row r="58" spans="1:7" s="135" customFormat="1" ht="14.5">
      <c r="A58" s="121">
        <v>45</v>
      </c>
      <c r="B58" s="121" t="s">
        <v>322</v>
      </c>
      <c r="C58" s="122" t="s">
        <v>360</v>
      </c>
      <c r="D58" s="122" t="s">
        <v>292</v>
      </c>
      <c r="E58" s="121" t="s">
        <v>286</v>
      </c>
      <c r="F58" s="121">
        <v>1</v>
      </c>
      <c r="G58" s="122" t="s">
        <v>361</v>
      </c>
    </row>
    <row r="59" spans="1:7" s="135" customFormat="1" ht="14.5">
      <c r="A59" s="121">
        <v>45</v>
      </c>
      <c r="B59" s="121" t="s">
        <v>322</v>
      </c>
      <c r="C59" s="122" t="s">
        <v>360</v>
      </c>
      <c r="D59" s="122" t="s">
        <v>292</v>
      </c>
      <c r="E59" s="121" t="s">
        <v>286</v>
      </c>
      <c r="F59" s="121">
        <v>2</v>
      </c>
      <c r="G59" s="122" t="s">
        <v>362</v>
      </c>
    </row>
    <row r="60" spans="1:7" s="135" customFormat="1" ht="14.5">
      <c r="A60" s="121">
        <v>45</v>
      </c>
      <c r="B60" s="121" t="s">
        <v>322</v>
      </c>
      <c r="C60" s="122" t="s">
        <v>360</v>
      </c>
      <c r="D60" s="122" t="s">
        <v>292</v>
      </c>
      <c r="E60" s="121" t="s">
        <v>286</v>
      </c>
      <c r="F60" s="121">
        <v>3</v>
      </c>
      <c r="G60" s="122" t="s">
        <v>363</v>
      </c>
    </row>
    <row r="61" spans="1:7" s="127" customFormat="1" ht="14.5">
      <c r="A61" s="121">
        <v>45</v>
      </c>
      <c r="B61" s="121" t="s">
        <v>322</v>
      </c>
      <c r="C61" s="122" t="s">
        <v>360</v>
      </c>
      <c r="D61" s="122" t="s">
        <v>292</v>
      </c>
      <c r="E61" s="121" t="s">
        <v>286</v>
      </c>
      <c r="F61" s="121">
        <v>4</v>
      </c>
      <c r="G61" s="122" t="s">
        <v>364</v>
      </c>
    </row>
    <row r="62" spans="1:7" s="127" customFormat="1" ht="14.5">
      <c r="A62" s="121">
        <v>46</v>
      </c>
      <c r="B62" s="121" t="s">
        <v>322</v>
      </c>
      <c r="C62" s="122" t="s">
        <v>212</v>
      </c>
      <c r="D62" s="122" t="s">
        <v>314</v>
      </c>
      <c r="E62" s="121" t="s">
        <v>286</v>
      </c>
      <c r="F62" s="121">
        <v>1</v>
      </c>
      <c r="G62" s="122" t="s">
        <v>365</v>
      </c>
    </row>
    <row r="63" spans="1:7" s="123" customFormat="1" ht="14.5">
      <c r="A63" s="121">
        <v>46</v>
      </c>
      <c r="B63" s="121" t="s">
        <v>322</v>
      </c>
      <c r="C63" s="122" t="s">
        <v>212</v>
      </c>
      <c r="D63" s="122" t="s">
        <v>314</v>
      </c>
      <c r="E63" s="121" t="s">
        <v>286</v>
      </c>
      <c r="F63" s="121">
        <v>2</v>
      </c>
      <c r="G63" s="122" t="s">
        <v>366</v>
      </c>
    </row>
    <row r="64" spans="1:7" s="123" customFormat="1" ht="159.5">
      <c r="A64" s="121">
        <v>46</v>
      </c>
      <c r="B64" s="121" t="s">
        <v>322</v>
      </c>
      <c r="C64" s="122" t="s">
        <v>212</v>
      </c>
      <c r="D64" s="122" t="s">
        <v>314</v>
      </c>
      <c r="E64" s="121" t="s">
        <v>286</v>
      </c>
      <c r="F64" s="121">
        <v>3</v>
      </c>
      <c r="G64" s="134" t="s">
        <v>367</v>
      </c>
    </row>
    <row r="65" spans="1:7" s="123" customFormat="1" ht="14.5">
      <c r="A65" s="121">
        <v>47</v>
      </c>
      <c r="B65" s="121" t="s">
        <v>322</v>
      </c>
      <c r="C65" s="122" t="s">
        <v>213</v>
      </c>
      <c r="D65" s="122" t="s">
        <v>368</v>
      </c>
      <c r="E65" s="121" t="s">
        <v>286</v>
      </c>
      <c r="F65" s="121">
        <v>1</v>
      </c>
      <c r="G65" s="122" t="s">
        <v>369</v>
      </c>
    </row>
    <row r="66" spans="1:7" s="123" customFormat="1" ht="14.5">
      <c r="A66" s="121">
        <v>47</v>
      </c>
      <c r="B66" s="121" t="s">
        <v>322</v>
      </c>
      <c r="C66" s="122" t="s">
        <v>213</v>
      </c>
      <c r="D66" s="122" t="s">
        <v>368</v>
      </c>
      <c r="E66" s="121" t="s">
        <v>286</v>
      </c>
      <c r="F66" s="121">
        <v>2</v>
      </c>
      <c r="G66" s="122" t="s">
        <v>370</v>
      </c>
    </row>
    <row r="67" spans="1:7" s="123" customFormat="1" ht="14.5">
      <c r="A67" s="121">
        <v>47</v>
      </c>
      <c r="B67" s="121" t="s">
        <v>322</v>
      </c>
      <c r="C67" s="122" t="s">
        <v>213</v>
      </c>
      <c r="D67" s="122" t="s">
        <v>368</v>
      </c>
      <c r="E67" s="121" t="s">
        <v>286</v>
      </c>
      <c r="F67" s="121">
        <v>3</v>
      </c>
      <c r="G67" s="122" t="s">
        <v>371</v>
      </c>
    </row>
    <row r="68" spans="1:7" s="123" customFormat="1" ht="15" customHeight="1">
      <c r="A68" s="121">
        <v>47</v>
      </c>
      <c r="B68" s="121" t="s">
        <v>322</v>
      </c>
      <c r="C68" s="122" t="s">
        <v>213</v>
      </c>
      <c r="D68" s="122" t="s">
        <v>368</v>
      </c>
      <c r="E68" s="121" t="s">
        <v>286</v>
      </c>
      <c r="F68" s="121">
        <v>4</v>
      </c>
      <c r="G68" s="122" t="s">
        <v>372</v>
      </c>
    </row>
    <row r="69" spans="1:7" s="138" customFormat="1" ht="15" customHeight="1">
      <c r="A69" s="136"/>
      <c r="B69" s="136"/>
      <c r="C69" s="137"/>
      <c r="D69" s="137"/>
      <c r="E69" s="137"/>
      <c r="F69" s="136"/>
    </row>
    <row r="70" spans="1:7" s="138" customFormat="1" ht="15" customHeight="1">
      <c r="A70" s="136"/>
      <c r="B70" s="136"/>
      <c r="C70" s="137"/>
      <c r="D70" s="137"/>
      <c r="E70" s="137"/>
      <c r="F70" s="136"/>
    </row>
    <row r="71" spans="1:7" s="138" customFormat="1" ht="15" customHeight="1">
      <c r="A71" s="136"/>
      <c r="B71" s="136"/>
      <c r="C71" s="137"/>
      <c r="D71" s="137"/>
      <c r="E71" s="137"/>
      <c r="F71" s="136"/>
    </row>
    <row r="72" spans="1:7" s="138" customFormat="1" ht="15" customHeight="1">
      <c r="A72" s="136"/>
      <c r="B72" s="136"/>
      <c r="C72" s="137"/>
      <c r="D72" s="137"/>
      <c r="E72" s="137"/>
      <c r="F72" s="136"/>
    </row>
    <row r="73" spans="1:7" s="138" customFormat="1" ht="15" customHeight="1">
      <c r="A73" s="136"/>
      <c r="B73" s="136"/>
      <c r="C73" s="137"/>
      <c r="D73" s="137"/>
      <c r="E73" s="137"/>
      <c r="F73" s="136"/>
    </row>
    <row r="74" spans="1:7" s="138" customFormat="1" ht="15" customHeight="1">
      <c r="A74" s="136"/>
      <c r="B74" s="136"/>
      <c r="C74" s="137"/>
      <c r="D74" s="137"/>
      <c r="E74" s="137"/>
      <c r="F74" s="136"/>
    </row>
  </sheetData>
  <autoFilter ref="A1:G68" xr:uid="{00000000-0001-0000-0100-000000000000}">
    <sortState xmlns:xlrd2="http://schemas.microsoft.com/office/spreadsheetml/2017/richdata2" ref="A2:G68">
      <sortCondition ref="B2:B68"/>
      <sortCondition ref="C2:C68"/>
      <sortCondition ref="F2:F68"/>
    </sortState>
  </autoFilter>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80718-6340-4A33-A828-F8F3E2ED0C5F}">
  <dimension ref="A1:C14"/>
  <sheetViews>
    <sheetView workbookViewId="0">
      <selection sqref="A1:B1"/>
    </sheetView>
  </sheetViews>
  <sheetFormatPr baseColWidth="10" defaultColWidth="11.453125" defaultRowHeight="12.5"/>
  <cols>
    <col min="1" max="1" width="37.81640625" customWidth="1"/>
    <col min="2" max="2" width="4.453125" customWidth="1"/>
  </cols>
  <sheetData>
    <row r="1" spans="1:3" ht="14">
      <c r="A1" s="339" t="s">
        <v>51</v>
      </c>
      <c r="B1" s="340"/>
    </row>
    <row r="2" spans="1:3">
      <c r="A2" s="112" t="s">
        <v>90</v>
      </c>
      <c r="B2" s="113" t="s">
        <v>373</v>
      </c>
      <c r="C2" s="43" t="s">
        <v>374</v>
      </c>
    </row>
    <row r="3" spans="1:3">
      <c r="A3" s="112" t="s">
        <v>94</v>
      </c>
      <c r="B3" s="113" t="s">
        <v>373</v>
      </c>
      <c r="C3" s="43" t="s">
        <v>374</v>
      </c>
    </row>
    <row r="4" spans="1:3" ht="14">
      <c r="A4" s="339" t="s">
        <v>98</v>
      </c>
      <c r="B4" s="340"/>
    </row>
    <row r="5" spans="1:3">
      <c r="A5" s="112" t="s">
        <v>103</v>
      </c>
      <c r="B5" s="114" t="s">
        <v>373</v>
      </c>
      <c r="C5" s="43" t="s">
        <v>374</v>
      </c>
    </row>
    <row r="6" spans="1:3">
      <c r="A6" s="112" t="s">
        <v>107</v>
      </c>
      <c r="B6" s="114" t="s">
        <v>373</v>
      </c>
    </row>
    <row r="7" spans="1:3">
      <c r="A7" s="112" t="s">
        <v>375</v>
      </c>
      <c r="B7" s="115" t="s">
        <v>373</v>
      </c>
    </row>
    <row r="8" spans="1:3">
      <c r="A8" s="112" t="s">
        <v>127</v>
      </c>
      <c r="B8" s="115" t="s">
        <v>373</v>
      </c>
    </row>
    <row r="9" spans="1:3" ht="14">
      <c r="A9" s="341" t="s">
        <v>52</v>
      </c>
      <c r="B9" s="342"/>
    </row>
    <row r="10" spans="1:3">
      <c r="A10" s="116" t="s">
        <v>68</v>
      </c>
      <c r="B10" s="117" t="s">
        <v>373</v>
      </c>
      <c r="C10" s="43" t="s">
        <v>376</v>
      </c>
    </row>
    <row r="11" spans="1:3">
      <c r="A11" s="112" t="s">
        <v>73</v>
      </c>
      <c r="B11" s="117" t="s">
        <v>373</v>
      </c>
      <c r="C11" s="43" t="s">
        <v>376</v>
      </c>
    </row>
    <row r="12" spans="1:3">
      <c r="A12" s="112" t="s">
        <v>78</v>
      </c>
      <c r="B12" s="117" t="s">
        <v>373</v>
      </c>
      <c r="C12" s="43" t="s">
        <v>376</v>
      </c>
    </row>
    <row r="13" spans="1:3">
      <c r="A13" s="112" t="s">
        <v>83</v>
      </c>
      <c r="B13" s="117" t="s">
        <v>373</v>
      </c>
      <c r="C13" s="43" t="s">
        <v>376</v>
      </c>
    </row>
    <row r="14" spans="1:3">
      <c r="A14" s="112" t="s">
        <v>108</v>
      </c>
      <c r="B14" s="117" t="s">
        <v>373</v>
      </c>
      <c r="C14" s="43" t="s">
        <v>376</v>
      </c>
    </row>
  </sheetData>
  <mergeCells count="3">
    <mergeCell ref="A1:B1"/>
    <mergeCell ref="A4:B4"/>
    <mergeCell ref="A9:B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11.453125" defaultRowHeight="12.5"/>
  <sheetData>
    <row r="1" spans="1:1">
      <c r="A1" t="e">
        <f>IF(AND(ODA!$G$23="x",ODA!$G$24="x",ODA!#REF!="x"),"-",IF(OR(ODA!$G$23="x",ODA!$G$24="x",ODA!#REF!="x"),"SI","-"))</f>
        <v>#REF!</v>
      </c>
    </row>
    <row r="2" spans="1:1">
      <c r="A2" t="e">
        <f>IF(AND(ODA!$G$23="x",ODA!$G$24="x",ODA!#REF!="x"),"-",IF(OR(ODA!$G$23="x",ODA!$G$24="x",ODA!#REF!="x"),"NO","-"))</f>
        <v>#REF!</v>
      </c>
    </row>
  </sheetData>
  <dataValidations count="1">
    <dataValidation type="custom" allowBlank="1" showInputMessage="1" showErrorMessage="1" sqref="D4" xr:uid="{00000000-0002-0000-0100-000000000000}">
      <formula1>INDIRECT(A1:A2)</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3"/>
  <sheetViews>
    <sheetView workbookViewId="0"/>
  </sheetViews>
  <sheetFormatPr baseColWidth="10" defaultColWidth="11.453125" defaultRowHeight="12.5"/>
  <cols>
    <col min="11" max="11" width="11.81640625" bestFit="1" customWidth="1"/>
  </cols>
  <sheetData>
    <row r="1" spans="1:11" ht="12.65" customHeight="1">
      <c r="A1" s="33" t="str">
        <f>PROPER(ODA!C23)</f>
        <v>Batería Básica*</v>
      </c>
      <c r="B1" s="18"/>
      <c r="C1" s="33" t="str">
        <f>PROPER(ODA!C24)</f>
        <v>Brigadista De Emergencia</v>
      </c>
      <c r="D1" s="20"/>
      <c r="E1" s="33" t="s">
        <v>377</v>
      </c>
      <c r="F1" s="33" t="s">
        <v>378</v>
      </c>
      <c r="G1" s="19"/>
      <c r="H1" s="33" t="s">
        <v>379</v>
      </c>
      <c r="I1" s="33" t="str">
        <f>PROPER(ODA!M23)</f>
        <v/>
      </c>
      <c r="J1" s="27"/>
    </row>
    <row r="2" spans="1:11" ht="44">
      <c r="A2" s="33" t="str">
        <f>PROPER(ODA!C36)</f>
        <v>Trabajo En Altura Física (Sobre 1,8 Metros)</v>
      </c>
      <c r="B2" s="17"/>
      <c r="C2" s="33" t="e">
        <f>PROPER(ODA!#REF!)</f>
        <v>#REF!</v>
      </c>
      <c r="D2" s="19"/>
      <c r="E2" s="33" t="s">
        <v>378</v>
      </c>
      <c r="F2" s="33" t="s">
        <v>378</v>
      </c>
      <c r="G2" s="19"/>
      <c r="H2" s="33" t="s">
        <v>380</v>
      </c>
      <c r="I2" s="33" t="str">
        <f>PROPER(ODA!M24)</f>
        <v/>
      </c>
      <c r="J2" s="19"/>
      <c r="K2" t="s">
        <v>381</v>
      </c>
    </row>
    <row r="3" spans="1:11" ht="22">
      <c r="A3" s="33" t="str">
        <f>PROPER(ODA!C35)</f>
        <v>Espacios Confinados</v>
      </c>
      <c r="B3" s="17"/>
      <c r="C3" s="33" t="e">
        <f>PROPER(ODA!#REF!)</f>
        <v>#REF!</v>
      </c>
      <c r="D3" s="19"/>
      <c r="E3" s="33" t="s">
        <v>382</v>
      </c>
      <c r="F3" s="33" t="s">
        <v>378</v>
      </c>
      <c r="G3" s="19"/>
      <c r="H3" s="33" t="s">
        <v>383</v>
      </c>
      <c r="I3" s="33" t="str">
        <f>PROPER(ODA!M25)</f>
        <v/>
      </c>
      <c r="J3" s="27"/>
      <c r="K3" t="str">
        <f>PROPER(K2)</f>
        <v>Conducción Maquinaria Pesada O Equipos; Operador Puente Grua, Teleoperador</v>
      </c>
    </row>
    <row r="4" spans="1:11" ht="55">
      <c r="A4" s="33" t="str">
        <f>PROPER(ODA!C28)</f>
        <v>Conducción De Vehículos Livianos (Licencia Tipo B)</v>
      </c>
      <c r="B4" s="17"/>
      <c r="C4" s="33" t="e">
        <f>PROPER(ODA!#REF!)</f>
        <v>#REF!</v>
      </c>
      <c r="D4" s="19"/>
      <c r="E4" s="33" t="s">
        <v>378</v>
      </c>
      <c r="F4" s="33" t="s">
        <v>378</v>
      </c>
      <c r="G4" s="19"/>
      <c r="H4" s="33" t="s">
        <v>384</v>
      </c>
      <c r="I4" s="33" t="str">
        <f>PROPER(ODA!M26)</f>
        <v/>
      </c>
      <c r="J4" s="27"/>
    </row>
    <row r="5" spans="1:11" ht="22" customHeight="1">
      <c r="A5" s="33" t="str">
        <f>PROPER(ODA!C37)</f>
        <v>Vigilante O Guardia De Seguridad</v>
      </c>
      <c r="B5" s="17"/>
      <c r="C5" s="33" t="e">
        <f>PROPER(ODA!#REF!)</f>
        <v>#REF!</v>
      </c>
      <c r="D5" s="19"/>
      <c r="E5" s="33" t="s">
        <v>385</v>
      </c>
      <c r="F5" s="33" t="s">
        <v>378</v>
      </c>
      <c r="G5" s="19"/>
      <c r="H5" s="33" t="s">
        <v>386</v>
      </c>
      <c r="I5" s="33" t="str">
        <f>PROPER(ODA!M27)</f>
        <v/>
      </c>
      <c r="J5" s="27"/>
    </row>
    <row r="6" spans="1:11" ht="12.65" customHeight="1">
      <c r="A6" s="33" t="e">
        <f>PROPER(ODA!#REF!)</f>
        <v>#REF!</v>
      </c>
      <c r="B6" s="17"/>
      <c r="C6" s="33" t="e">
        <f>PROPER(ODA!#REF!)</f>
        <v>#REF!</v>
      </c>
      <c r="D6" s="19"/>
      <c r="E6" s="33" t="s">
        <v>387</v>
      </c>
      <c r="F6" s="33" t="s">
        <v>378</v>
      </c>
      <c r="G6" s="19"/>
      <c r="H6" s="33" t="s">
        <v>388</v>
      </c>
      <c r="I6" s="33" t="e">
        <f>PROPER(ODA!#REF!)</f>
        <v>#REF!</v>
      </c>
      <c r="J6" s="27"/>
    </row>
    <row r="7" spans="1:11" ht="22" customHeight="1">
      <c r="A7" s="33" t="str">
        <f>PROPER(ODA!C25)</f>
        <v>Manipulador De Alimentos*</v>
      </c>
      <c r="B7" s="352"/>
      <c r="C7" s="33" t="str">
        <f>PROPER(ODA!F23)</f>
        <v>Altitud Geográfica (&gt; 3.000 Msnm)</v>
      </c>
      <c r="D7" s="354"/>
      <c r="E7" s="33" t="s">
        <v>108</v>
      </c>
      <c r="F7" s="33" t="s">
        <v>378</v>
      </c>
      <c r="G7" s="356"/>
      <c r="H7" s="33" t="s">
        <v>389</v>
      </c>
      <c r="I7" s="33" t="e">
        <f>PROPER(ODA!#REF!)</f>
        <v>#REF!</v>
      </c>
      <c r="J7" s="30"/>
    </row>
    <row r="8" spans="1:11" ht="110">
      <c r="A8" s="33" t="str">
        <f>PROPER(ODA!C26)</f>
        <v>Si Requiere Test De Graham Y/O Coproparasitológico (Pafs) Debe Indicarlo En La Sección “Exámenes Médicos Adicionales”</v>
      </c>
      <c r="B8" s="353"/>
      <c r="C8" s="33" t="e">
        <f>PROPER(ODA!#REF!)</f>
        <v>#REF!</v>
      </c>
      <c r="D8" s="355"/>
      <c r="E8" s="33" t="s">
        <v>378</v>
      </c>
      <c r="F8" s="33" t="s">
        <v>378</v>
      </c>
      <c r="G8" s="357"/>
      <c r="H8" s="33" t="s">
        <v>390</v>
      </c>
      <c r="I8" s="33" t="e">
        <f>PROPER(ODA!#REF!)</f>
        <v>#REF!</v>
      </c>
      <c r="J8" s="29"/>
    </row>
    <row r="9" spans="1:11" ht="12.65" customHeight="1">
      <c r="A9" s="33" t="e">
        <f>PROPER(ODA!#REF!)</f>
        <v>#REF!</v>
      </c>
      <c r="B9" s="17"/>
      <c r="C9" s="33" t="e">
        <f>PROPER(ODA!#REF!)</f>
        <v>#REF!</v>
      </c>
      <c r="D9" s="19"/>
      <c r="E9" s="33" t="s">
        <v>378</v>
      </c>
      <c r="F9" s="33" t="s">
        <v>378</v>
      </c>
      <c r="G9" s="19"/>
      <c r="H9" s="33" t="s">
        <v>391</v>
      </c>
      <c r="I9" s="33" t="e">
        <f>PROPER(ODA!#REF!)</f>
        <v>#REF!</v>
      </c>
      <c r="J9" s="27"/>
    </row>
    <row r="10" spans="1:11" ht="55">
      <c r="A10" s="33" t="str">
        <f>PROPER(ODA!C33)</f>
        <v>Calor (Expuesto A Fuentes Generadoras De Calor)</v>
      </c>
      <c r="B10" s="17"/>
      <c r="C10" s="33" t="str">
        <f>PROPER(ODA!C27)</f>
        <v>Conducción Vehículos O Maquinaria (Licencia Tipo A)</v>
      </c>
      <c r="D10" s="21"/>
      <c r="E10" s="33" t="s">
        <v>392</v>
      </c>
      <c r="F10" s="33" t="s">
        <v>378</v>
      </c>
      <c r="G10" s="19"/>
      <c r="H10" s="33" t="s">
        <v>393</v>
      </c>
      <c r="I10" s="33" t="str">
        <f>PROPER(ODA!M28)</f>
        <v/>
      </c>
      <c r="J10" s="31"/>
    </row>
    <row r="11" spans="1:11" ht="55">
      <c r="A11" s="33" t="str">
        <f>PROPER(ODA!C34)</f>
        <v>Frio En Recintos Cerrados No Calefaccionables</v>
      </c>
      <c r="B11" s="17"/>
      <c r="C11" s="33" t="str">
        <f>PROPER(ODA!F25)</f>
        <v>Anhídrido Sulfuroso-Neblinas Ácidas</v>
      </c>
      <c r="D11" s="22"/>
      <c r="E11" s="33" t="s">
        <v>117</v>
      </c>
      <c r="F11" s="33" t="s">
        <v>378</v>
      </c>
      <c r="G11" s="19"/>
      <c r="H11" s="343"/>
      <c r="I11" s="344"/>
      <c r="J11" s="345"/>
    </row>
    <row r="12" spans="1:11">
      <c r="A12" s="33" t="str">
        <f>PROPER(ODA!F36)</f>
        <v>Ruido</v>
      </c>
      <c r="B12" s="22"/>
      <c r="C12" s="34"/>
      <c r="D12" s="22"/>
      <c r="E12" s="24"/>
      <c r="F12" s="1"/>
      <c r="G12" s="1"/>
      <c r="H12" s="346"/>
      <c r="I12" s="347"/>
      <c r="J12" s="348"/>
    </row>
    <row r="13" spans="1:11">
      <c r="A13" s="3"/>
      <c r="B13" s="3"/>
      <c r="C13" s="3"/>
      <c r="D13" s="3"/>
      <c r="E13" s="3"/>
      <c r="F13" s="3"/>
      <c r="G13" s="3"/>
      <c r="H13" s="349"/>
      <c r="I13" s="350"/>
      <c r="J13" s="351"/>
    </row>
  </sheetData>
  <sheetProtection sheet="1" objects="1" scenarios="1"/>
  <mergeCells count="4">
    <mergeCell ref="H11:J13"/>
    <mergeCell ref="B7:B8"/>
    <mergeCell ref="D7:D8"/>
    <mergeCell ref="G7:G8"/>
  </mergeCells>
  <conditionalFormatting sqref="A8">
    <cfRule type="expression" dxfId="7" priority="1">
      <formula>$D$37&lt;&gt;""</formula>
    </cfRule>
  </conditionalFormatting>
  <conditionalFormatting sqref="D1">
    <cfRule type="expression" dxfId="6" priority="6" stopIfTrue="1">
      <formula>AND($D$31&lt;&gt;"",D1=$X$33)</formula>
    </cfRule>
    <cfRule type="expression" dxfId="5" priority="7" stopIfTrue="1">
      <formula>$D$31=""</formula>
    </cfRule>
    <cfRule type="expression" dxfId="4" priority="8" stopIfTrue="1">
      <formula>$D$31&lt;&gt;""</formula>
    </cfRule>
  </conditionalFormatting>
  <conditionalFormatting sqref="D10:D11">
    <cfRule type="expression" dxfId="3" priority="4" stopIfTrue="1">
      <formula>#REF!=5</formula>
    </cfRule>
    <cfRule type="expression" dxfId="2" priority="5" stopIfTrue="1">
      <formula>#REF!=6</formula>
    </cfRule>
  </conditionalFormatting>
  <conditionalFormatting sqref="G1:G6">
    <cfRule type="cellIs" dxfId="1" priority="3" operator="equal">
      <formula>#REF!</formula>
    </cfRule>
  </conditionalFormatting>
  <conditionalFormatting sqref="G9">
    <cfRule type="expression" dxfId="0" priority="9" stopIfTrue="1">
      <formula>AND(G9="",#REF!&lt;&gt;"")</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84"/>
  <sheetViews>
    <sheetView topLeftCell="A28" workbookViewId="0">
      <selection activeCell="E35" sqref="E35"/>
    </sheetView>
  </sheetViews>
  <sheetFormatPr baseColWidth="10" defaultColWidth="11.453125" defaultRowHeight="12.5"/>
  <cols>
    <col min="5" max="5" width="32.1796875" customWidth="1"/>
  </cols>
  <sheetData>
    <row r="1" spans="1:5">
      <c r="A1" s="3" t="s">
        <v>394</v>
      </c>
      <c r="E1" t="s">
        <v>395</v>
      </c>
    </row>
    <row r="2" spans="1:5">
      <c r="A2" s="28" t="s">
        <v>396</v>
      </c>
      <c r="E2" t="s">
        <v>488</v>
      </c>
    </row>
    <row r="3" spans="1:5">
      <c r="A3" s="28" t="s">
        <v>397</v>
      </c>
      <c r="E3" t="s">
        <v>519</v>
      </c>
    </row>
    <row r="4" spans="1:5">
      <c r="A4" s="28" t="s">
        <v>398</v>
      </c>
      <c r="E4" t="s">
        <v>520</v>
      </c>
    </row>
    <row r="5" spans="1:5">
      <c r="A5" s="28" t="s">
        <v>399</v>
      </c>
      <c r="E5" t="s">
        <v>521</v>
      </c>
    </row>
    <row r="6" spans="1:5">
      <c r="A6" s="28" t="s">
        <v>400</v>
      </c>
      <c r="E6" t="s">
        <v>522</v>
      </c>
    </row>
    <row r="7" spans="1:5">
      <c r="A7" s="28" t="s">
        <v>401</v>
      </c>
      <c r="E7" t="s">
        <v>518</v>
      </c>
    </row>
    <row r="8" spans="1:5">
      <c r="A8" s="28" t="s">
        <v>402</v>
      </c>
      <c r="E8" t="s">
        <v>489</v>
      </c>
    </row>
    <row r="9" spans="1:5">
      <c r="A9" s="28" t="s">
        <v>403</v>
      </c>
      <c r="E9" t="s">
        <v>532</v>
      </c>
    </row>
    <row r="10" spans="1:5">
      <c r="A10" s="28" t="s">
        <v>404</v>
      </c>
      <c r="E10" t="s">
        <v>490</v>
      </c>
    </row>
    <row r="11" spans="1:5">
      <c r="A11" s="28" t="s">
        <v>405</v>
      </c>
      <c r="E11" t="s">
        <v>515</v>
      </c>
    </row>
    <row r="12" spans="1:5">
      <c r="A12" s="28" t="s">
        <v>406</v>
      </c>
      <c r="E12" t="s">
        <v>516</v>
      </c>
    </row>
    <row r="13" spans="1:5">
      <c r="A13" s="28" t="s">
        <v>407</v>
      </c>
      <c r="E13" t="s">
        <v>517</v>
      </c>
    </row>
    <row r="14" spans="1:5">
      <c r="A14" s="28" t="s">
        <v>408</v>
      </c>
      <c r="E14" t="s">
        <v>514</v>
      </c>
    </row>
    <row r="15" spans="1:5">
      <c r="A15" s="28" t="s">
        <v>409</v>
      </c>
      <c r="E15" t="s">
        <v>523</v>
      </c>
    </row>
    <row r="16" spans="1:5">
      <c r="A16" s="28" t="s">
        <v>410</v>
      </c>
      <c r="E16" t="s">
        <v>497</v>
      </c>
    </row>
    <row r="17" spans="1:5">
      <c r="A17" s="28" t="s">
        <v>411</v>
      </c>
      <c r="E17" t="s">
        <v>498</v>
      </c>
    </row>
    <row r="18" spans="1:5">
      <c r="A18" s="28" t="s">
        <v>412</v>
      </c>
      <c r="E18" t="s">
        <v>499</v>
      </c>
    </row>
    <row r="19" spans="1:5">
      <c r="A19" s="28" t="s">
        <v>413</v>
      </c>
      <c r="E19" t="s">
        <v>500</v>
      </c>
    </row>
    <row r="20" spans="1:5">
      <c r="A20" s="28" t="s">
        <v>414</v>
      </c>
      <c r="E20" t="s">
        <v>533</v>
      </c>
    </row>
    <row r="21" spans="1:5">
      <c r="A21" s="28" t="s">
        <v>415</v>
      </c>
      <c r="E21" t="s">
        <v>531</v>
      </c>
    </row>
    <row r="22" spans="1:5">
      <c r="A22" s="28" t="s">
        <v>416</v>
      </c>
      <c r="E22" t="s">
        <v>501</v>
      </c>
    </row>
    <row r="23" spans="1:5">
      <c r="A23" s="28" t="s">
        <v>417</v>
      </c>
      <c r="E23" t="s">
        <v>491</v>
      </c>
    </row>
    <row r="24" spans="1:5">
      <c r="A24" s="28" t="s">
        <v>418</v>
      </c>
      <c r="E24" t="s">
        <v>534</v>
      </c>
    </row>
    <row r="25" spans="1:5">
      <c r="A25" s="28" t="s">
        <v>419</v>
      </c>
      <c r="E25" t="s">
        <v>535</v>
      </c>
    </row>
    <row r="26" spans="1:5">
      <c r="A26" s="28" t="s">
        <v>420</v>
      </c>
      <c r="E26" t="s">
        <v>502</v>
      </c>
    </row>
    <row r="27" spans="1:5">
      <c r="A27" s="28" t="s">
        <v>421</v>
      </c>
      <c r="E27" t="s">
        <v>503</v>
      </c>
    </row>
    <row r="28" spans="1:5">
      <c r="A28" s="28" t="s">
        <v>422</v>
      </c>
      <c r="E28" t="s">
        <v>492</v>
      </c>
    </row>
    <row r="29" spans="1:5">
      <c r="A29" s="28" t="s">
        <v>423</v>
      </c>
      <c r="E29" t="s">
        <v>493</v>
      </c>
    </row>
    <row r="30" spans="1:5">
      <c r="A30" s="28" t="s">
        <v>424</v>
      </c>
      <c r="E30" t="s">
        <v>505</v>
      </c>
    </row>
    <row r="31" spans="1:5">
      <c r="A31" s="28" t="s">
        <v>425</v>
      </c>
      <c r="E31" t="s">
        <v>494</v>
      </c>
    </row>
    <row r="32" spans="1:5">
      <c r="A32" s="28" t="s">
        <v>426</v>
      </c>
      <c r="E32" t="s">
        <v>504</v>
      </c>
    </row>
    <row r="33" spans="1:5">
      <c r="A33" s="28" t="s">
        <v>427</v>
      </c>
      <c r="E33" t="s">
        <v>506</v>
      </c>
    </row>
    <row r="34" spans="1:5">
      <c r="A34" s="28" t="s">
        <v>428</v>
      </c>
      <c r="E34" t="s">
        <v>507</v>
      </c>
    </row>
    <row r="35" spans="1:5">
      <c r="A35" s="28" t="s">
        <v>429</v>
      </c>
      <c r="E35" t="s">
        <v>508</v>
      </c>
    </row>
    <row r="36" spans="1:5">
      <c r="A36" s="28" t="s">
        <v>430</v>
      </c>
      <c r="E36" t="s">
        <v>495</v>
      </c>
    </row>
    <row r="37" spans="1:5">
      <c r="A37" s="28" t="s">
        <v>431</v>
      </c>
      <c r="E37" t="s">
        <v>527</v>
      </c>
    </row>
    <row r="38" spans="1:5">
      <c r="A38" s="28" t="s">
        <v>432</v>
      </c>
      <c r="E38" t="s">
        <v>509</v>
      </c>
    </row>
    <row r="39" spans="1:5">
      <c r="A39" s="28" t="s">
        <v>433</v>
      </c>
      <c r="E39" t="s">
        <v>510</v>
      </c>
    </row>
    <row r="40" spans="1:5">
      <c r="A40" s="28" t="s">
        <v>434</v>
      </c>
      <c r="E40" t="s">
        <v>524</v>
      </c>
    </row>
    <row r="41" spans="1:5">
      <c r="A41" s="28" t="s">
        <v>435</v>
      </c>
      <c r="E41" t="s">
        <v>525</v>
      </c>
    </row>
    <row r="42" spans="1:5">
      <c r="A42" s="28" t="s">
        <v>436</v>
      </c>
      <c r="E42" t="s">
        <v>526</v>
      </c>
    </row>
    <row r="43" spans="1:5">
      <c r="A43" s="28" t="s">
        <v>437</v>
      </c>
      <c r="E43" t="s">
        <v>511</v>
      </c>
    </row>
    <row r="44" spans="1:5">
      <c r="A44" s="28" t="s">
        <v>438</v>
      </c>
      <c r="E44" t="s">
        <v>512</v>
      </c>
    </row>
    <row r="45" spans="1:5">
      <c r="A45" s="28" t="s">
        <v>439</v>
      </c>
      <c r="E45" t="s">
        <v>513</v>
      </c>
    </row>
    <row r="46" spans="1:5">
      <c r="A46" s="28" t="s">
        <v>440</v>
      </c>
      <c r="E46" t="s">
        <v>496</v>
      </c>
    </row>
    <row r="47" spans="1:5">
      <c r="A47" s="28" t="s">
        <v>441</v>
      </c>
    </row>
    <row r="48" spans="1:5">
      <c r="A48" s="28" t="s">
        <v>442</v>
      </c>
    </row>
    <row r="49" spans="1:1">
      <c r="A49" s="28" t="s">
        <v>443</v>
      </c>
    </row>
    <row r="50" spans="1:1">
      <c r="A50" s="28" t="s">
        <v>444</v>
      </c>
    </row>
    <row r="51" spans="1:1">
      <c r="A51" s="28" t="s">
        <v>445</v>
      </c>
    </row>
    <row r="52" spans="1:1">
      <c r="A52" s="28" t="s">
        <v>446</v>
      </c>
    </row>
    <row r="53" spans="1:1">
      <c r="A53" s="28" t="s">
        <v>447</v>
      </c>
    </row>
    <row r="54" spans="1:1">
      <c r="A54" s="28" t="s">
        <v>448</v>
      </c>
    </row>
    <row r="55" spans="1:1">
      <c r="A55" s="28" t="s">
        <v>449</v>
      </c>
    </row>
    <row r="56" spans="1:1">
      <c r="A56" s="28" t="s">
        <v>450</v>
      </c>
    </row>
    <row r="57" spans="1:1">
      <c r="A57" s="28" t="s">
        <v>451</v>
      </c>
    </row>
    <row r="58" spans="1:1">
      <c r="A58" s="28" t="s">
        <v>452</v>
      </c>
    </row>
    <row r="59" spans="1:1">
      <c r="A59" s="28" t="s">
        <v>453</v>
      </c>
    </row>
    <row r="60" spans="1:1">
      <c r="A60" s="28" t="s">
        <v>454</v>
      </c>
    </row>
    <row r="61" spans="1:1">
      <c r="A61" s="28" t="s">
        <v>455</v>
      </c>
    </row>
    <row r="62" spans="1:1">
      <c r="A62" s="28" t="s">
        <v>456</v>
      </c>
    </row>
    <row r="63" spans="1:1">
      <c r="A63" s="28" t="s">
        <v>457</v>
      </c>
    </row>
    <row r="64" spans="1:1">
      <c r="A64" s="28" t="s">
        <v>458</v>
      </c>
    </row>
    <row r="65" spans="1:1">
      <c r="A65" s="28" t="s">
        <v>459</v>
      </c>
    </row>
    <row r="66" spans="1:1">
      <c r="A66" s="28" t="s">
        <v>460</v>
      </c>
    </row>
    <row r="67" spans="1:1">
      <c r="A67" s="28" t="s">
        <v>461</v>
      </c>
    </row>
    <row r="68" spans="1:1">
      <c r="A68" s="28" t="s">
        <v>462</v>
      </c>
    </row>
    <row r="69" spans="1:1">
      <c r="A69" s="28" t="s">
        <v>463</v>
      </c>
    </row>
    <row r="70" spans="1:1">
      <c r="A70" s="28" t="s">
        <v>464</v>
      </c>
    </row>
    <row r="71" spans="1:1">
      <c r="A71" s="28" t="s">
        <v>465</v>
      </c>
    </row>
    <row r="72" spans="1:1">
      <c r="A72" s="28" t="s">
        <v>466</v>
      </c>
    </row>
    <row r="73" spans="1:1">
      <c r="A73" s="28" t="s">
        <v>467</v>
      </c>
    </row>
    <row r="74" spans="1:1">
      <c r="A74" s="28" t="s">
        <v>468</v>
      </c>
    </row>
    <row r="75" spans="1:1">
      <c r="A75" s="28" t="s">
        <v>469</v>
      </c>
    </row>
    <row r="76" spans="1:1">
      <c r="A76" s="28" t="s">
        <v>470</v>
      </c>
    </row>
    <row r="77" spans="1:1">
      <c r="A77" s="28" t="s">
        <v>471</v>
      </c>
    </row>
    <row r="78" spans="1:1">
      <c r="A78" s="28" t="s">
        <v>472</v>
      </c>
    </row>
    <row r="79" spans="1:1">
      <c r="A79" s="28" t="s">
        <v>473</v>
      </c>
    </row>
    <row r="80" spans="1:1">
      <c r="A80" s="28" t="s">
        <v>474</v>
      </c>
    </row>
    <row r="81" spans="1:1">
      <c r="A81" s="28" t="s">
        <v>475</v>
      </c>
    </row>
    <row r="82" spans="1:1">
      <c r="A82" s="28" t="s">
        <v>476</v>
      </c>
    </row>
    <row r="83" spans="1:1">
      <c r="A83" s="28" t="s">
        <v>477</v>
      </c>
    </row>
    <row r="84" spans="1:1">
      <c r="A84" s="28" t="s">
        <v>478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c064101-d59b-47c5-a5d7-405139b42064">
      <Terms xmlns="http://schemas.microsoft.com/office/infopath/2007/PartnerControls"/>
    </lcf76f155ced4ddcb4097134ff3c332f>
    <TaxCatchAll xmlns="0c93dfde-f0bd-4deb-addd-736c0fc0cbd1"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9D8707DD9495845B38F2534BE56C14D" ma:contentTypeVersion="17" ma:contentTypeDescription="Create a new document." ma:contentTypeScope="" ma:versionID="31bc5b87b3f0cd538edb82c59c496462">
  <xsd:schema xmlns:xsd="http://www.w3.org/2001/XMLSchema" xmlns:xs="http://www.w3.org/2001/XMLSchema" xmlns:p="http://schemas.microsoft.com/office/2006/metadata/properties" xmlns:ns2="fc064101-d59b-47c5-a5d7-405139b42064" xmlns:ns3="0c93dfde-f0bd-4deb-addd-736c0fc0cbd1" targetNamespace="http://schemas.microsoft.com/office/2006/metadata/properties" ma:root="true" ma:fieldsID="fea987b9f66649a70426095c67dff164" ns2:_="" ns3:_="">
    <xsd:import namespace="fc064101-d59b-47c5-a5d7-405139b42064"/>
    <xsd:import namespace="0c93dfde-f0bd-4deb-addd-736c0fc0cbd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064101-d59b-47c5-a5d7-405139b420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502374b-82e5-4b34-b572-a4b8594eee8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93dfde-f0bd-4deb-addd-736c0fc0cbd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50aa608-cae5-43df-b63a-831f20f82779}" ma:internalName="TaxCatchAll" ma:showField="CatchAllData" ma:web="0c93dfde-f0bd-4deb-addd-736c0fc0cbd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F66C71-1563-4C48-AED8-86F591B9A6B7}">
  <ds:schemaRefs>
    <ds:schemaRef ds:uri="http://schemas.microsoft.com/sharepoint/v3/contenttype/forms"/>
  </ds:schemaRefs>
</ds:datastoreItem>
</file>

<file path=customXml/itemProps2.xml><?xml version="1.0" encoding="utf-8"?>
<ds:datastoreItem xmlns:ds="http://schemas.openxmlformats.org/officeDocument/2006/customXml" ds:itemID="{F7541595-324B-4178-910F-04D3BB1146BC}">
  <ds:schemaRefs>
    <ds:schemaRef ds:uri="http://schemas.microsoft.com/DataMashup"/>
  </ds:schemaRefs>
</ds:datastoreItem>
</file>

<file path=customXml/itemProps3.xml><?xml version="1.0" encoding="utf-8"?>
<ds:datastoreItem xmlns:ds="http://schemas.openxmlformats.org/officeDocument/2006/customXml" ds:itemID="{F8805810-A57D-4280-8058-58158D9954E6}">
  <ds:schemaRefs>
    <ds:schemaRef ds:uri="http://schemas.microsoft.com/office/2006/metadata/properties"/>
    <ds:schemaRef ds:uri="http://purl.org/dc/dcmitype/"/>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http://purl.org/dc/elements/1.1/"/>
    <ds:schemaRef ds:uri="0c93dfde-f0bd-4deb-addd-736c0fc0cbd1"/>
    <ds:schemaRef ds:uri="fc064101-d59b-47c5-a5d7-405139b42064"/>
    <ds:schemaRef ds:uri="http://www.w3.org/XML/1998/namespace"/>
  </ds:schemaRefs>
</ds:datastoreItem>
</file>

<file path=customXml/itemProps4.xml><?xml version="1.0" encoding="utf-8"?>
<ds:datastoreItem xmlns:ds="http://schemas.openxmlformats.org/officeDocument/2006/customXml" ds:itemID="{6454363E-F012-4E5C-8ACE-F2D8696796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064101-d59b-47c5-a5d7-405139b42064"/>
    <ds:schemaRef ds:uri="0c93dfde-f0bd-4deb-addd-736c0fc0c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28</vt:i4>
      </vt:variant>
    </vt:vector>
  </HeadingPairs>
  <TitlesOfParts>
    <vt:vector size="35" baseType="lpstr">
      <vt:lpstr>ODA</vt:lpstr>
      <vt:lpstr>Cobertura</vt:lpstr>
      <vt:lpstr>Preguntas</vt:lpstr>
      <vt:lpstr>Baterías</vt:lpstr>
      <vt:lpstr>no borrar</vt:lpstr>
      <vt:lpstr>Hoja2</vt:lpstr>
      <vt:lpstr>Hoja1</vt:lpstr>
      <vt:lpstr>Abordo</vt:lpstr>
      <vt:lpstr>Altitud</vt:lpstr>
      <vt:lpstr>Anhidrido</vt:lpstr>
      <vt:lpstr>Cobertura!Área_de_impresión</vt:lpstr>
      <vt:lpstr>ODA!Área_de_impresión</vt:lpstr>
      <vt:lpstr>Arsenico</vt:lpstr>
      <vt:lpstr>Asbesto</vt:lpstr>
      <vt:lpstr>Brigadista</vt:lpstr>
      <vt:lpstr>Calor</vt:lpstr>
      <vt:lpstr>Cargo</vt:lpstr>
      <vt:lpstr>Citostaticos</vt:lpstr>
      <vt:lpstr>Condiciones</vt:lpstr>
      <vt:lpstr>Conductor_A</vt:lpstr>
      <vt:lpstr>Conductor_B</vt:lpstr>
      <vt:lpstr>Conductor_D</vt:lpstr>
      <vt:lpstr>Confinados</vt:lpstr>
      <vt:lpstr>Enfermedad</vt:lpstr>
      <vt:lpstr>Equipo_fijo</vt:lpstr>
      <vt:lpstr>Fisica</vt:lpstr>
      <vt:lpstr>Frio</vt:lpstr>
      <vt:lpstr>Hiperbaria</vt:lpstr>
      <vt:lpstr>Maquinista</vt:lpstr>
      <vt:lpstr>opcion1</vt:lpstr>
      <vt:lpstr>Plomo</vt:lpstr>
      <vt:lpstr>Residuos</vt:lpstr>
      <vt:lpstr>Ruido</vt:lpstr>
      <vt:lpstr>Silice</vt:lpstr>
      <vt:lpstr>Vigilante</vt:lpstr>
    </vt:vector>
  </TitlesOfParts>
  <Manager/>
  <Company>Achs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Orden de Atención SEL 2022</dc:title>
  <dc:subject/>
  <dc:creator>Achs</dc:creator>
  <cp:keywords/>
  <dc:description/>
  <cp:lastModifiedBy>Rojas Campos, Karla Isidora</cp:lastModifiedBy>
  <cp:revision/>
  <dcterms:created xsi:type="dcterms:W3CDTF">2008-07-03T15:56:30Z</dcterms:created>
  <dcterms:modified xsi:type="dcterms:W3CDTF">2025-10-07T19:09:37Z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0x01010039D8707DD9495845B38F2534BE56C14D</vt:lpwstr>
  </property>
  <property fmtid="{D5CDD505-2E9C-101B-9397-08002B2CF9AE}" pid="4" name="AuthorIds_UIVersion_512">
    <vt:lpwstr>12</vt:lpwstr>
  </property>
  <property fmtid="{D5CDD505-2E9C-101B-9397-08002B2CF9AE}" pid="5" name="MediaServiceImageTags">
    <vt:lpwstr/>
  </property>
</Properties>
</file>