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codeName="ThisWorkbook" defaultThemeVersion="124226"/>
  <mc:AlternateContent xmlns:mc="http://schemas.openxmlformats.org/markup-compatibility/2006">
    <mc:Choice Requires="x15">
      <x15ac:absPath xmlns:x15ac="http://schemas.microsoft.com/office/spreadsheetml/2010/11/ac" url="C:\Users\lafab\OneDrive\Escritorio\Walter\Achs\17.- Enero\Tarea 2297\Archivos a subir\"/>
    </mc:Choice>
  </mc:AlternateContent>
  <xr:revisionPtr revIDLastSave="0" documentId="8_{BC236B1D-389A-4B7F-956E-36F2407BD257}" xr6:coauthVersionLast="46" xr6:coauthVersionMax="46" xr10:uidLastSave="{00000000-0000-0000-0000-000000000000}"/>
  <bookViews>
    <workbookView xWindow="-120" yWindow="-120" windowWidth="20730" windowHeight="11160" tabRatio="614" firstSheet="1" activeTab="2" autoFilterDateGrouping="0" xr2:uid="{00000000-000D-0000-FFFF-FFFF00000000}"/>
  </bookViews>
  <sheets>
    <sheet name="Hoja1" sheetId="18" state="hidden" r:id="rId1"/>
    <sheet name="LV EMPRESA QUE TIENE ASBESTO" sheetId="1" r:id="rId2"/>
    <sheet name="LV EMPRESA QUE RETIRA ASBESTO" sheetId="20" r:id="rId3"/>
    <sheet name="Recomendaciones" sheetId="4" state="hidden" r:id="rId4"/>
    <sheet name="CopiaReco" sheetId="12" state="hidden" r:id="rId5"/>
    <sheet name="CopiaLV" sheetId="5" state="hidden" r:id="rId6"/>
    <sheet name="Doc_51" sheetId="17" state="hidden" r:id="rId7"/>
    <sheet name="Grafico" sheetId="9"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20" l="1"/>
  <c r="B52" i="20"/>
  <c r="F50" i="20"/>
  <c r="F49" i="20"/>
  <c r="F48" i="20"/>
  <c r="F47" i="20"/>
  <c r="F46" i="20"/>
  <c r="F45" i="20"/>
  <c r="F44" i="20"/>
  <c r="F43" i="20"/>
  <c r="B43" i="20"/>
  <c r="B44" i="20" s="1"/>
  <c r="B45" i="20" s="1"/>
  <c r="B46" i="20" s="1"/>
  <c r="F41" i="20"/>
  <c r="F40" i="20"/>
  <c r="F39" i="20"/>
  <c r="F38" i="20"/>
  <c r="F36" i="20"/>
  <c r="F35" i="20"/>
  <c r="F34" i="20"/>
  <c r="F33" i="20"/>
  <c r="F32" i="20"/>
  <c r="F31" i="20"/>
  <c r="F30" i="20"/>
  <c r="B42" i="1" l="1"/>
  <c r="F40" i="1"/>
  <c r="F35" i="1"/>
  <c r="F43" i="1"/>
  <c r="F39" i="1"/>
  <c r="F33" i="1" l="1"/>
  <c r="B56" i="5" l="1"/>
  <c r="B55" i="5"/>
  <c r="B54" i="5"/>
  <c r="B53" i="5"/>
  <c r="B52" i="5"/>
  <c r="B51" i="5"/>
  <c r="B50" i="5"/>
  <c r="B49" i="5"/>
  <c r="B48" i="5"/>
  <c r="B47" i="5"/>
  <c r="B46" i="5"/>
  <c r="B45" i="5"/>
  <c r="B43" i="5"/>
  <c r="B44" i="5"/>
  <c r="B42" i="5"/>
  <c r="B41" i="5"/>
  <c r="B40" i="5"/>
  <c r="B39" i="5"/>
  <c r="B38" i="5"/>
  <c r="B37" i="5"/>
  <c r="B36" i="5"/>
  <c r="B35" i="5"/>
  <c r="B34" i="5"/>
  <c r="B33" i="5"/>
  <c r="B32" i="5"/>
  <c r="B31" i="5"/>
  <c r="B30" i="5"/>
  <c r="B29" i="5"/>
  <c r="B24" i="5"/>
  <c r="B28" i="5"/>
  <c r="B27" i="5"/>
  <c r="B26" i="5"/>
  <c r="B25" i="5"/>
  <c r="B23" i="5"/>
  <c r="B22" i="5"/>
  <c r="B21" i="5"/>
  <c r="B20" i="5"/>
  <c r="B19" i="5"/>
  <c r="B18" i="5"/>
  <c r="B17" i="5"/>
  <c r="B16" i="5"/>
  <c r="B15" i="5"/>
  <c r="B13" i="5"/>
  <c r="B12" i="5"/>
  <c r="B11" i="5"/>
  <c r="C16" i="9"/>
  <c r="B10" i="5"/>
  <c r="B8" i="5"/>
  <c r="B7" i="5"/>
  <c r="B6" i="5"/>
  <c r="A13" i="5" l="1"/>
  <c r="A15" i="5" s="1"/>
  <c r="A16" i="5" s="1"/>
  <c r="A17" i="5" s="1"/>
  <c r="A18" i="5" s="1"/>
  <c r="A19" i="5" s="1"/>
  <c r="A20" i="5" s="1"/>
  <c r="A21" i="5" s="1"/>
  <c r="L18" i="9"/>
  <c r="L16" i="9"/>
  <c r="K14" i="9"/>
  <c r="K18" i="9" s="1"/>
  <c r="J14" i="9"/>
  <c r="I14" i="9"/>
  <c r="E14" i="9"/>
  <c r="D14" i="9"/>
  <c r="I20" i="9" s="1"/>
  <c r="C14" i="9"/>
  <c r="G14" i="9" s="1"/>
  <c r="L13" i="9"/>
  <c r="H13" i="9"/>
  <c r="H12" i="9"/>
  <c r="H11" i="9"/>
  <c r="G11" i="9" s="1"/>
  <c r="H10" i="9"/>
  <c r="G10" i="9" s="1"/>
  <c r="H9" i="9"/>
  <c r="G9" i="9" s="1"/>
  <c r="L8" i="9"/>
  <c r="H8" i="9"/>
  <c r="G8" i="9" s="1"/>
  <c r="L7" i="9"/>
  <c r="H7" i="9"/>
  <c r="G7" i="9" s="1"/>
  <c r="L6" i="9"/>
  <c r="H6" i="9"/>
  <c r="G6" i="9" s="1"/>
  <c r="L5" i="9"/>
  <c r="H5" i="9"/>
  <c r="G5" i="9" s="1"/>
  <c r="L4" i="9"/>
  <c r="H4" i="9"/>
  <c r="G4" i="9" s="1"/>
  <c r="L3" i="9"/>
  <c r="H3" i="9"/>
  <c r="G3" i="9" s="1"/>
  <c r="F48" i="1"/>
  <c r="F46" i="1"/>
  <c r="F45" i="1"/>
  <c r="F44" i="1"/>
  <c r="F42" i="1"/>
  <c r="B43" i="1"/>
  <c r="B44" i="1" s="1"/>
  <c r="B45" i="1" s="1"/>
  <c r="B46" i="1" s="1"/>
  <c r="B48" i="1" s="1"/>
  <c r="F38" i="1"/>
  <c r="F36" i="1"/>
  <c r="F34" i="1"/>
  <c r="A22" i="5" l="1"/>
  <c r="A23" i="5" s="1"/>
  <c r="A25" i="5" s="1"/>
  <c r="A26" i="5" s="1"/>
  <c r="A27" i="5" s="1"/>
  <c r="A28" i="5" s="1"/>
  <c r="I21" i="9"/>
  <c r="H14" i="9"/>
  <c r="L14" i="9"/>
  <c r="A30" i="5" l="1"/>
  <c r="A31" i="5" s="1"/>
  <c r="A32" i="5" s="1"/>
  <c r="A33" i="5" s="1"/>
  <c r="A34" i="5" s="1"/>
  <c r="A36" i="5" s="1"/>
  <c r="A37" i="5" s="1"/>
  <c r="A39" i="5" s="1"/>
  <c r="A40" i="5" s="1"/>
  <c r="A42" i="5" s="1"/>
  <c r="A44" i="5" s="1"/>
  <c r="A45" i="5" s="1"/>
  <c r="A46" i="5" s="1"/>
  <c r="A48" i="5" s="1"/>
  <c r="A49" i="5" s="1"/>
  <c r="A50" i="5" s="1"/>
  <c r="A51" i="5" s="1"/>
  <c r="A53" i="5" s="1"/>
  <c r="A54" i="5" s="1"/>
  <c r="A55" i="5" s="1"/>
  <c r="A56" i="5" s="1"/>
</calcChain>
</file>

<file path=xl/sharedStrings.xml><?xml version="1.0" encoding="utf-8"?>
<sst xmlns="http://schemas.openxmlformats.org/spreadsheetml/2006/main" count="1121" uniqueCount="898">
  <si>
    <t xml:space="preserve">Nombre Empresa: </t>
  </si>
  <si>
    <t xml:space="preserve">Rut: </t>
  </si>
  <si>
    <t xml:space="preserve">Fecha: </t>
  </si>
  <si>
    <t>OBJETIVO</t>
  </si>
  <si>
    <t>ALCANCE</t>
  </si>
  <si>
    <t>NC</t>
  </si>
  <si>
    <t xml:space="preserve">Riesgo Bajo                         Riesgo Medio </t>
  </si>
  <si>
    <t xml:space="preserve">  Riesgo Alto</t>
  </si>
  <si>
    <t>NO</t>
  </si>
  <si>
    <t>SI</t>
  </si>
  <si>
    <t>REQUISITOS</t>
  </si>
  <si>
    <t>SELECCIONE SU RESPUESTA EN EL RECUADRO "CUMPLE"</t>
  </si>
  <si>
    <t>A</t>
  </si>
  <si>
    <t>CAPACITACIÓN Y ACREDITACIÓN DEL PERSONAL</t>
  </si>
  <si>
    <t>CUMPLE SI/NO</t>
  </si>
  <si>
    <t>RECOMENDACIÓN / ACCIÓN A SEGUIR</t>
  </si>
  <si>
    <t>B</t>
  </si>
  <si>
    <t>C</t>
  </si>
  <si>
    <t>cronograma</t>
  </si>
  <si>
    <t>D</t>
  </si>
  <si>
    <t>E</t>
  </si>
  <si>
    <t>PROTECCIÓN PERSONAL</t>
  </si>
  <si>
    <t>F</t>
  </si>
  <si>
    <t>G</t>
  </si>
  <si>
    <t>VIGILANCIA DE SALUD</t>
  </si>
  <si>
    <t>Hacer o actualizar nómina de trabajadores expuestos a plaguicidas.</t>
  </si>
  <si>
    <t xml:space="preserve">                                            RIESGO DEL REQUISITO    </t>
  </si>
  <si>
    <t>Preparación de Mezclas</t>
  </si>
  <si>
    <t>Habilitar un lugar exclusivo para preparar mezclas que sea bien iluminado, alejado de fuentes de agua y tenga su piso impermeable.</t>
  </si>
  <si>
    <t>Protección Personal</t>
  </si>
  <si>
    <t>Hacer procedimiento escrito que indique como se deben calibrar los equipos de aplicación de plaguicidas para obtener las dosis indicadas en la etiqueta</t>
  </si>
  <si>
    <t>Implementar duchas con agua fría y caliente según lo indicado en los decretos DS 157/2005 y DS 594/1999.</t>
  </si>
  <si>
    <t>Los trabajadores se deben bañar después de cada aplicación. Supervisar su cumplimiento e incluir este procedimiento en Reglamento Interno.</t>
  </si>
  <si>
    <t>H</t>
  </si>
  <si>
    <t>I</t>
  </si>
  <si>
    <t>J</t>
  </si>
  <si>
    <t>K</t>
  </si>
  <si>
    <t>Total de Respuestas NO por Color</t>
  </si>
  <si>
    <t>Condiciones Verificadas</t>
  </si>
  <si>
    <t xml:space="preserve"> N° Resp. Si</t>
  </si>
  <si>
    <t>N° Resp. No</t>
  </si>
  <si>
    <t>N° Resp. NC</t>
  </si>
  <si>
    <t>Total</t>
  </si>
  <si>
    <t xml:space="preserve">  % Cumplimiento</t>
  </si>
  <si>
    <t xml:space="preserve"> Total sin NC</t>
  </si>
  <si>
    <t>LV ANATOMIA PATOLOGICA</t>
  </si>
  <si>
    <t xml:space="preserve">  Total</t>
  </si>
  <si>
    <t xml:space="preserve">Total Preg / clas </t>
  </si>
  <si>
    <t>Total clas 1 y NC</t>
  </si>
  <si>
    <t>% Cumplimiento</t>
  </si>
  <si>
    <t>Alta</t>
  </si>
  <si>
    <t xml:space="preserve">Media </t>
  </si>
  <si>
    <t>Baja</t>
  </si>
  <si>
    <t>Total de resp. NO</t>
  </si>
  <si>
    <t>Evaluacion Riesgo</t>
  </si>
  <si>
    <t>LISTA DE VERIFICACION</t>
  </si>
  <si>
    <t>Comuna</t>
  </si>
  <si>
    <t>Nombre Responsable Información:</t>
  </si>
  <si>
    <t>Para la preparación de mezclas disponer de los utensilios necesarios marcándolos y destinando un lugar exclusivo para guardarlos.</t>
  </si>
  <si>
    <t>Proporcionar a su costo, a los trabajadores que manipulen, preparen o apliquen plaguicidas,  ropa impermeable para protección de cuerpo y cabeza.</t>
  </si>
  <si>
    <t>Proporcionar a su costo, a los trabajadores que manipulen, preparen o apliquen plaguicidas,  lentes o pantalla facial que impidan la penetración de los plaguicidas hacia los ojos.</t>
  </si>
  <si>
    <t>Revisar que los equipos de protección personal que adquiera tengan certificación de entidades autorizadas.</t>
  </si>
  <si>
    <t xml:space="preserve">Elaborar programa de equipos de protección personal que indique la forma en que se seleccionan, compran, mantienen y renuevan. Se puede utilizar como guía el Programa de Protección Respiratoria disponible en Gerencia Prevención ACHS. </t>
  </si>
  <si>
    <t>Se debe disponer ducha para el lavado de ojos y cuerpo, para ser usadas en caso de contaminación del personal.</t>
  </si>
  <si>
    <t>Habilitar en la cámara de fumigación una luz visible para todo el personal que les indique cuando se está fumigando.</t>
  </si>
  <si>
    <t>Hacer ensayos de sellado, primero una prueba de sobrepresión de aire y luego una prueba con  gas trazador o el propio gas fumigante, para revisar con un detector  los contornos de puertas y lugares de posibles fugas.</t>
  </si>
  <si>
    <t>Capacitar a los trabajadores que manipulen, preparen o apliquen plaguicidas, en el correcto uso de equipos de protección personal. Dejar registro escrito con firmas del personal capacitado.</t>
  </si>
  <si>
    <t>Mantener en buen estado los equipos de protección personal de acuerdo e lo especificado en programa.</t>
  </si>
  <si>
    <t>En el lugar donde se preparan mezclas habilitar un sistema de ventilación general, mecánico o natural, que cumpla con proporcionar al ambiente del orden de 6 cambios de aire. También puede ser al aire libre.</t>
  </si>
  <si>
    <t>Cuando corresponda, solicitar a una empresa especializada en ventilación industrial el diseño de una cabina para preparar mezclas.</t>
  </si>
  <si>
    <t xml:space="preserve"> Inmediato </t>
  </si>
  <si>
    <t xml:space="preserve"> 1 semana</t>
  </si>
  <si>
    <t xml:space="preserve"> EVIDENCIA CUMPLIMIENTO</t>
  </si>
  <si>
    <t>Fotografía y copia de especificaciones técnicas de los guantes.</t>
  </si>
  <si>
    <t>Copia de los certificados de los equipos de protección personal que utilizan los trabajadores.</t>
  </si>
  <si>
    <t>Copia de la nómina de trabajadores en vigilancia de salud.</t>
  </si>
  <si>
    <t>N°</t>
  </si>
  <si>
    <t>Cargo</t>
  </si>
  <si>
    <t>Nota: Los plazos indicados son los que establece el protocolo.</t>
  </si>
  <si>
    <t>Riesgo Alto</t>
  </si>
  <si>
    <t>Riesgo Medio</t>
  </si>
  <si>
    <t>Registro de recepción de ropa limpia firmado por el trabajador.</t>
  </si>
  <si>
    <t>Plazo</t>
  </si>
  <si>
    <t>NR</t>
  </si>
  <si>
    <t>Medida de Prevención o Control</t>
  </si>
  <si>
    <t xml:space="preserve"> CONDICIONES DE SEGURIDAD EN EMPRESAS QUE TIENEN MATERIALES CON ASBESTO</t>
  </si>
  <si>
    <t>Los trabajadores que se exponen a fibras de asbesto ¿han sido capacitados en los riesgos del asbesto?.</t>
  </si>
  <si>
    <t>Acta con registro firmado de capacitación o de recepción de ficha técnica por parte de los trabajadores.</t>
  </si>
  <si>
    <t>Todos los trabajadores que se exponen a materiales con asbesto deben ser informados de los riesgos del asbesto: 
a) Qué es el asbesto y enfermedades que puede producir. 
b) Medidas de prevención implementadas en la empresa.
c) Uso de elementos de protección personal.</t>
  </si>
  <si>
    <t>MEDIDAS ADMINISTRATIVAS</t>
  </si>
  <si>
    <t>Croquis del lugar que presenta contaminación con asbesto donde se observe claramente la señalización que advierte el peligro de exposición a las fibras, acompañado de fotografia.</t>
  </si>
  <si>
    <t>Debe señalizar la zona donde se encuentre material con asbesto. El cartel debe informar:  "¡PELIGRO! PROHIBIDO EL PASO,  ZONA DE CON MATERIALES QUE CONTIENEN ASBESTO.  EL ASBESTO ES PELIGROSO PARA LA SALUD".</t>
  </si>
  <si>
    <t>¿La organización se hace cargo del lavado de la ropa de trabajo del personal expuesto a fibras de asbesto?</t>
  </si>
  <si>
    <t>La organización debe encargarse del lavado de la ropa sucia, o la disposicion de la desechable,  utilizada por  los trabajadores e impedir que la saquen del lugar de trabajo. Además, debe registrar la entrega y recepcion de ropa limpia y sucia respectivamente</t>
  </si>
  <si>
    <t>Todos los trabajadores expuestos a fibras de asbesto ¿están incorporados a programa de vigilancia de salud?</t>
  </si>
  <si>
    <t>Hacer o actualizar nómina de trabajadores expuestos a asbesto.</t>
  </si>
  <si>
    <t>MEDIDAS DE INGENIERIA</t>
  </si>
  <si>
    <t>De  acuerdo con las caracteríticas del material que contiene las fibras de asbesto, debe aplicar un tratamiento para inmovilizarlas e impedir que se dispersen en el medio ambiente.</t>
  </si>
  <si>
    <t>Fotografía y nota técnica que demuestre la condición de integridad del material con fibras de asbesto.</t>
  </si>
  <si>
    <t>Resolución de la Autoridad Sanitaria que autoriza a la empresa la intervención a realizar del material o equipo con asbesto.</t>
  </si>
  <si>
    <t>Si es necesario intervenir (demoler, retirar, reparar, encapsular y/o desmantelar) los materiales o equipos que contiene fibras de asbesto ¿tiene permiso de la Autoridad Sanitaria para hacerlo?</t>
  </si>
  <si>
    <r>
      <t>Obtener permiso de la Autoridad Sanitaria para realizar intervención en el material o equipo con asbesto. Se recomienda utilizar como guía el instructivo que entrega MINSAL en el siguiente link:</t>
    </r>
    <r>
      <rPr>
        <sz val="10"/>
        <color rgb="FFFFFFFF"/>
        <rFont val="Calibri"/>
        <family val="2"/>
      </rPr>
      <t xml:space="preserve"> http://transparencia.redsalud.gov.cl/transparencia/public/seremi4/2015/01/tramites/13.pdf</t>
    </r>
  </si>
  <si>
    <t xml:space="preserve">Si es necesario que el personal se exponga a las fibras de asbesto ¿se le entregan equipos de protección respiratoria? </t>
  </si>
  <si>
    <t xml:space="preserve"> - Fotografía y hoja técnica con las especificaciones del equipo de protección respiratoria entregado al personal. Certificado de calidad valido en Chile.</t>
  </si>
  <si>
    <t xml:space="preserve">Al trabajador que deba exponerse a fibras de asbesto se le debe entregar equipo de protección respiratoria, que a lo menos, corresponda a máscara de medio o rostro  completo, con filtro para polvo P3 o P100, certificado. 
 </t>
  </si>
  <si>
    <t xml:space="preserve">Al trabajador que deba exponerse a fibras de asbesto se le debe entregar, buzo con capucha,  de Tyvek o material similar. 
 </t>
  </si>
  <si>
    <t xml:space="preserve"> - Fotografía y hoja técnica con las especificaciones del buzo entregado al personal. Certificado de calidad valido en Chile.</t>
  </si>
  <si>
    <t xml:space="preserve">Si es necesario que el personal se exponga a las fibras de asbesto ¿se le entrega un buzo con capucha para protección del cuerpo? </t>
  </si>
  <si>
    <t xml:space="preserve">Al trabajador que deba exponerse a fibras de asbesto se le debe entregar, guantes. Preferible de nitrilo. 
 </t>
  </si>
  <si>
    <t xml:space="preserve">Si es necesario que el personal se exponga a las fibras de asbesto ¿se le entrega guantes? </t>
  </si>
  <si>
    <t xml:space="preserve">Al trabajador que deba exponerse a fibras de asbesto se le debe entregar cubre zapatos o cubre botas de seguridad. Es recomendable que tengan suela antideslizante, superficie suave, con tratamiento antiestático.
</t>
  </si>
  <si>
    <t xml:space="preserve">Al trabajador que deba exponerse a fibras de asbesto se le debe capacitar, en forma teórica y práctica, en el uso de cada elemento de protección personal. </t>
  </si>
  <si>
    <t xml:space="preserve">Si es necesario que el personal se exponga a las fibras de asbesto ¿se le entrega cubre calzado? </t>
  </si>
  <si>
    <t xml:space="preserve">Fotografía y copia de especificaciones técnicas de cubre calzado entregados al personal.
</t>
  </si>
  <si>
    <t>Los trabajadores que se exponen a fibras de asbesto ¿han sido capacitados en el correcto uso y mantención de los elementos de protección personal?</t>
  </si>
  <si>
    <t>En el lugar donde existe presencia de asbesto ¿ha implementado señalización informando del riesgo presente?</t>
  </si>
  <si>
    <t xml:space="preserve">Fotografía del sector de descontaminación y de los casilleros instalados para que el personal guarde su ropa de trabajo y de uso habitual. </t>
  </si>
  <si>
    <t>Para el personal que se expone a fibras de asbesto se debe disponer de un sector de descontaminación con 2 casilleros individuales, separados e independientes uno destinado a la ropa de trabajo y el otro a la vestimenta habitual.</t>
  </si>
  <si>
    <t xml:space="preserve">Fotografía de las duchas instaladas para el uso por parte del personal. </t>
  </si>
  <si>
    <t xml:space="preserve">Los trabajadores que se exponen a fibras de asbesto, en la zona de descontaminación, deben disponer de duchas con agua fría y caliente, para ser utilizada al término de la actividad que causó la exposición. </t>
  </si>
  <si>
    <t>Los trabajadores que se exponen a fibras de asbesto ¿tienen disponible duchas para su aseo personal al termino de la exposición?</t>
  </si>
  <si>
    <r>
      <rPr>
        <b/>
        <sz val="12"/>
        <rFont val="Calibri"/>
        <family val="2"/>
      </rPr>
      <t>A</t>
    </r>
    <r>
      <rPr>
        <b/>
        <sz val="10"/>
        <rFont val="Calibri"/>
        <family val="2"/>
      </rPr>
      <t>. MEDIDAS ADMINISTRATIVAS</t>
    </r>
  </si>
  <si>
    <r>
      <rPr>
        <b/>
        <sz val="12"/>
        <rFont val="Calibri"/>
        <family val="2"/>
      </rPr>
      <t>B</t>
    </r>
    <r>
      <rPr>
        <b/>
        <sz val="10"/>
        <rFont val="Calibri"/>
        <family val="2"/>
      </rPr>
      <t>. MEDIDAS TECNICAS</t>
    </r>
  </si>
  <si>
    <r>
      <rPr>
        <b/>
        <sz val="12"/>
        <rFont val="Calibri"/>
        <family val="2"/>
      </rPr>
      <t>D</t>
    </r>
    <r>
      <rPr>
        <b/>
        <sz val="10"/>
        <rFont val="Calibri"/>
        <family val="2"/>
      </rPr>
      <t>. VIGILANCIA DE SALUD</t>
    </r>
  </si>
  <si>
    <r>
      <rPr>
        <b/>
        <sz val="12"/>
        <rFont val="Calibri"/>
        <family val="2"/>
      </rPr>
      <t>C</t>
    </r>
    <r>
      <rPr>
        <b/>
        <sz val="10"/>
        <rFont val="Calibri"/>
        <family val="2"/>
      </rPr>
      <t>. PROTECCIÓN PERSONAL</t>
    </r>
  </si>
  <si>
    <t>PROVIDENCIA</t>
  </si>
  <si>
    <t>ESTACION CENTRAL</t>
  </si>
  <si>
    <t xml:space="preserve">CUV </t>
  </si>
  <si>
    <t>Codigo del OA Emisor</t>
  </si>
  <si>
    <t>Fecha Emisión Documento Electrónico</t>
  </si>
  <si>
    <t>Folio</t>
  </si>
  <si>
    <t>Codigo Agente</t>
  </si>
  <si>
    <t>Tipo Documento</t>
  </si>
  <si>
    <t>ID Documento</t>
  </si>
  <si>
    <t>Tipo Documento Asociado</t>
  </si>
  <si>
    <t>ID Documento Asociado</t>
  </si>
  <si>
    <t>Rut Responsable</t>
  </si>
  <si>
    <t>Apellido Paterno Responsable</t>
  </si>
  <si>
    <t>Apellido Materno Responsable</t>
  </si>
  <si>
    <t>Nombres  Responsable</t>
  </si>
  <si>
    <t>Responsable Correo Profesional</t>
  </si>
  <si>
    <t>Rut Empleador</t>
  </si>
  <si>
    <t>Razon Social</t>
  </si>
  <si>
    <t xml:space="preserve">Tipo Calle </t>
  </si>
  <si>
    <t>Nombre Calle</t>
  </si>
  <si>
    <t>Numero</t>
  </si>
  <si>
    <t>Resto Direccion</t>
  </si>
  <si>
    <t>Localidad</t>
  </si>
  <si>
    <t>Codigo CIIU Empleador Evaluado</t>
  </si>
  <si>
    <t>CIIU Texto o Giro Empleador evaluado</t>
  </si>
  <si>
    <t>Carácter Organización</t>
  </si>
  <si>
    <t>N° Total Trabajadores Propios</t>
  </si>
  <si>
    <t>Numero Trabajadores Hombres</t>
  </si>
  <si>
    <t>Numero Trabajadores Mujer</t>
  </si>
  <si>
    <t xml:space="preserve">Reglamento de Higiene y Seguridad </t>
  </si>
  <si>
    <t xml:space="preserve">Reglamento de Higiene y Seguridad incorpora agente de riesgo </t>
  </si>
  <si>
    <t>Reglamento de Orden Higiene y Seguridad</t>
  </si>
  <si>
    <t xml:space="preserve">Reglamento de Orden Higiene y Seguridad incorpora Agente de riesgo </t>
  </si>
  <si>
    <t>Depto. Prevencion Riesgos</t>
  </si>
  <si>
    <t>Estado Centro Trabajo</t>
  </si>
  <si>
    <t xml:space="preserve">Rut Empleador Principal
</t>
  </si>
  <si>
    <t>Nombre Empleador Principal</t>
  </si>
  <si>
    <t>Correlativo Proyecto/contrato</t>
  </si>
  <si>
    <t>Nombre Centro de Trabajo</t>
  </si>
  <si>
    <t xml:space="preserve">Tipo Empresa </t>
  </si>
  <si>
    <t>X (Latitud)</t>
  </si>
  <si>
    <t>Y (Longitud)</t>
  </si>
  <si>
    <t>Tipo calle CT</t>
  </si>
  <si>
    <t>Nombre calle CT</t>
  </si>
  <si>
    <t>Numero CT</t>
  </si>
  <si>
    <t>Resto direccion CT</t>
  </si>
  <si>
    <t>Localidad CT</t>
  </si>
  <si>
    <t>Comuna CT</t>
  </si>
  <si>
    <t>Descripcion Actividad Centro Trabajo</t>
  </si>
  <si>
    <t>N° Total Trabajadores CT</t>
  </si>
  <si>
    <t>N° Trabajadores Hombres CT</t>
  </si>
  <si>
    <t>N° Trabajadores Mujer CT</t>
  </si>
  <si>
    <t>Comité Paritario Constituido</t>
  </si>
  <si>
    <t>Experto Prevencion Riesgos</t>
  </si>
  <si>
    <t>Experto Prevencion Riesgos-Horas Semana dedicacion al CT</t>
  </si>
  <si>
    <t>Fecha Inicio Centro Trabajo</t>
  </si>
  <si>
    <t>Centro de trabajo con fecha de cierre conocida</t>
  </si>
  <si>
    <t>Fecha Término Centro Trabajo</t>
  </si>
  <si>
    <t>Presencia peligro</t>
  </si>
  <si>
    <t>Fecha Deteccion Peligro</t>
  </si>
  <si>
    <t>Origen</t>
  </si>
  <si>
    <t>BP Centro Trabajo</t>
  </si>
  <si>
    <t>Causas Cierre</t>
  </si>
  <si>
    <t>Motivo Cierre</t>
  </si>
  <si>
    <t>Fecha Cierre</t>
  </si>
  <si>
    <t>Sistema Gestion</t>
  </si>
  <si>
    <t>Sistema Gestion Incluye Plasguicidas</t>
  </si>
  <si>
    <t>Dirección Centro Trabajo</t>
  </si>
  <si>
    <t xml:space="preserve">Experto ACHS: </t>
  </si>
  <si>
    <t>Agencia:</t>
  </si>
  <si>
    <t>Nombre Comuna</t>
  </si>
  <si>
    <t>Código Comuna 2010</t>
  </si>
  <si>
    <t>AISEN</t>
  </si>
  <si>
    <t>ALGARROBO</t>
  </si>
  <si>
    <t>05602</t>
  </si>
  <si>
    <t>ALHUE</t>
  </si>
  <si>
    <t>ALTO BIOBIO</t>
  </si>
  <si>
    <t>08314</t>
  </si>
  <si>
    <t>ALTO DEL CARMEN</t>
  </si>
  <si>
    <t>03302</t>
  </si>
  <si>
    <t>ALTO HOSPICIO</t>
  </si>
  <si>
    <t>01107</t>
  </si>
  <si>
    <t>ANCUD</t>
  </si>
  <si>
    <t>10202</t>
  </si>
  <si>
    <t>ANDACOLLO</t>
  </si>
  <si>
    <t>04103</t>
  </si>
  <si>
    <t>ANGOL</t>
  </si>
  <si>
    <t>09201</t>
  </si>
  <si>
    <t>ANTARTICA</t>
  </si>
  <si>
    <t>ANTOFAGASTA</t>
  </si>
  <si>
    <t>02101</t>
  </si>
  <si>
    <t>ANTUCO</t>
  </si>
  <si>
    <t>08302</t>
  </si>
  <si>
    <t>ARAUCO</t>
  </si>
  <si>
    <t>08202</t>
  </si>
  <si>
    <t>ARICA</t>
  </si>
  <si>
    <t>15101</t>
  </si>
  <si>
    <t>BUIN</t>
  </si>
  <si>
    <t>13402</t>
  </si>
  <si>
    <t>BULNES</t>
  </si>
  <si>
    <t>16102</t>
  </si>
  <si>
    <t>CABILDO</t>
  </si>
  <si>
    <t>05402</t>
  </si>
  <si>
    <t>CABO DE HORNOS</t>
  </si>
  <si>
    <t>12201</t>
  </si>
  <si>
    <t>CABRERO</t>
  </si>
  <si>
    <t>08303</t>
  </si>
  <si>
    <t>CALAMA</t>
  </si>
  <si>
    <t>02201</t>
  </si>
  <si>
    <t>CALBUCO</t>
  </si>
  <si>
    <t>10102</t>
  </si>
  <si>
    <t>CALDERA</t>
  </si>
  <si>
    <t>03102</t>
  </si>
  <si>
    <t>CALERA</t>
  </si>
  <si>
    <t>05502</t>
  </si>
  <si>
    <t>CALERA DE TANGO</t>
  </si>
  <si>
    <t>13403</t>
  </si>
  <si>
    <t>CALLE LARGA</t>
  </si>
  <si>
    <t>05302</t>
  </si>
  <si>
    <t>CAMARONES</t>
  </si>
  <si>
    <t>15102</t>
  </si>
  <si>
    <t>CAMIÑA</t>
  </si>
  <si>
    <t>01402</t>
  </si>
  <si>
    <t>CANELA</t>
  </si>
  <si>
    <t>04202</t>
  </si>
  <si>
    <t>CAÑETE</t>
  </si>
  <si>
    <t>08203</t>
  </si>
  <si>
    <t>CARAHUE</t>
  </si>
  <si>
    <t>09102</t>
  </si>
  <si>
    <t>CARTAGENA</t>
  </si>
  <si>
    <t>05603</t>
  </si>
  <si>
    <t>CASABLANCA</t>
  </si>
  <si>
    <t>05102</t>
  </si>
  <si>
    <t>CASTRO</t>
  </si>
  <si>
    <t>10201</t>
  </si>
  <si>
    <t>CATEMU</t>
  </si>
  <si>
    <t>05702</t>
  </si>
  <si>
    <t>CAUQUENES</t>
  </si>
  <si>
    <t>07201</t>
  </si>
  <si>
    <t>CERRILLOS</t>
  </si>
  <si>
    <t>13102</t>
  </si>
  <si>
    <t>CERRO NAVIA</t>
  </si>
  <si>
    <t>13103</t>
  </si>
  <si>
    <t>CHAITEN</t>
  </si>
  <si>
    <t>CHANCO</t>
  </si>
  <si>
    <t>07202</t>
  </si>
  <si>
    <t>CHAÑARAL</t>
  </si>
  <si>
    <t>03201</t>
  </si>
  <si>
    <t>CHEPICA</t>
  </si>
  <si>
    <t>06302</t>
  </si>
  <si>
    <t>CHIGUAYANTE</t>
  </si>
  <si>
    <t>08103</t>
  </si>
  <si>
    <t>CHILE CHICO</t>
  </si>
  <si>
    <t>11401</t>
  </si>
  <si>
    <t>CHILLAN</t>
  </si>
  <si>
    <t>CHILLAN VIEJO</t>
  </si>
  <si>
    <t>CHIMBARONGO</t>
  </si>
  <si>
    <t>06303</t>
  </si>
  <si>
    <t>CHOLCHOL</t>
  </si>
  <si>
    <t>09121</t>
  </si>
  <si>
    <t>CHONCHI</t>
  </si>
  <si>
    <t>10203</t>
  </si>
  <si>
    <t>CISNES</t>
  </si>
  <si>
    <t>11202</t>
  </si>
  <si>
    <t>COBQUECURA</t>
  </si>
  <si>
    <t>16202</t>
  </si>
  <si>
    <t>COCHAMO</t>
  </si>
  <si>
    <t>COCHRANE</t>
  </si>
  <si>
    <t>11301</t>
  </si>
  <si>
    <t>CODEGUA</t>
  </si>
  <si>
    <t>06102</t>
  </si>
  <si>
    <t>COELEMU</t>
  </si>
  <si>
    <t>16203</t>
  </si>
  <si>
    <t>COIHAIQUE</t>
  </si>
  <si>
    <t>11101</t>
  </si>
  <si>
    <t>COIHUECO</t>
  </si>
  <si>
    <t>16302</t>
  </si>
  <si>
    <t>COINCO</t>
  </si>
  <si>
    <t>06103</t>
  </si>
  <si>
    <t>COLBUN</t>
  </si>
  <si>
    <t>07402</t>
  </si>
  <si>
    <t>COLCHANE</t>
  </si>
  <si>
    <t>01403</t>
  </si>
  <si>
    <t>COLINA</t>
  </si>
  <si>
    <t>13301</t>
  </si>
  <si>
    <t>COLLIPULLI</t>
  </si>
  <si>
    <t>09202</t>
  </si>
  <si>
    <t>COLTAUCO</t>
  </si>
  <si>
    <t>06104</t>
  </si>
  <si>
    <t>COMBARBALA</t>
  </si>
  <si>
    <t>04302</t>
  </si>
  <si>
    <t>CONCEPCION</t>
  </si>
  <si>
    <t>08101</t>
  </si>
  <si>
    <t>CONCHALI</t>
  </si>
  <si>
    <t>CONCON</t>
  </si>
  <si>
    <t>05103</t>
  </si>
  <si>
    <t>CONSTITUCION</t>
  </si>
  <si>
    <t>07102</t>
  </si>
  <si>
    <t>CONTULMO</t>
  </si>
  <si>
    <t>08204</t>
  </si>
  <si>
    <t>COPIAPO</t>
  </si>
  <si>
    <t>03101</t>
  </si>
  <si>
    <t>COQUIMBO</t>
  </si>
  <si>
    <t>04102</t>
  </si>
  <si>
    <t>CORONEL</t>
  </si>
  <si>
    <t>08102</t>
  </si>
  <si>
    <t>CORRAL</t>
  </si>
  <si>
    <t>14102</t>
  </si>
  <si>
    <t>CUNCO</t>
  </si>
  <si>
    <t>09103</t>
  </si>
  <si>
    <t>CURACAUTIN</t>
  </si>
  <si>
    <t>09203</t>
  </si>
  <si>
    <t>CURACAVI</t>
  </si>
  <si>
    <t>CURACO DE VELEZ</t>
  </si>
  <si>
    <t>CURANILAHUE</t>
  </si>
  <si>
    <t>08205</t>
  </si>
  <si>
    <t>CURARREHUE</t>
  </si>
  <si>
    <t>09104</t>
  </si>
  <si>
    <t>CUREPTO</t>
  </si>
  <si>
    <t>07103</t>
  </si>
  <si>
    <t>CURICO</t>
  </si>
  <si>
    <t>07301</t>
  </si>
  <si>
    <t>DALCAHUE</t>
  </si>
  <si>
    <t>10205</t>
  </si>
  <si>
    <t>DIEGO DE ALMAGRO</t>
  </si>
  <si>
    <t>03202</t>
  </si>
  <si>
    <t>DOÑIHUE</t>
  </si>
  <si>
    <t>06105</t>
  </si>
  <si>
    <t>EL BOSQUE</t>
  </si>
  <si>
    <t>13105</t>
  </si>
  <si>
    <t>EL CARMEN</t>
  </si>
  <si>
    <t>16104</t>
  </si>
  <si>
    <t>EL MONTE</t>
  </si>
  <si>
    <t>13602</t>
  </si>
  <si>
    <t>EL QUISCO</t>
  </si>
  <si>
    <t>05604</t>
  </si>
  <si>
    <t>EL TABO</t>
  </si>
  <si>
    <t>05605</t>
  </si>
  <si>
    <t>EMPEDRADO</t>
  </si>
  <si>
    <t>07104</t>
  </si>
  <si>
    <t>ERCILLA</t>
  </si>
  <si>
    <t>09204</t>
  </si>
  <si>
    <t>FLORIDA</t>
  </si>
  <si>
    <t>08104</t>
  </si>
  <si>
    <t>FREIRE</t>
  </si>
  <si>
    <t>09105</t>
  </si>
  <si>
    <t>FREIRINA</t>
  </si>
  <si>
    <t>03303</t>
  </si>
  <si>
    <t>FRESIA</t>
  </si>
  <si>
    <t>10104</t>
  </si>
  <si>
    <t>FRUTILLAR</t>
  </si>
  <si>
    <t>10105</t>
  </si>
  <si>
    <t>FUTALEUFU</t>
  </si>
  <si>
    <t>FUTRONO</t>
  </si>
  <si>
    <t>14202</t>
  </si>
  <si>
    <t>GALVARINO</t>
  </si>
  <si>
    <t>09106</t>
  </si>
  <si>
    <t>GENERAL LAGOS</t>
  </si>
  <si>
    <t>15202</t>
  </si>
  <si>
    <t>GORBEA</t>
  </si>
  <si>
    <t>09107</t>
  </si>
  <si>
    <t>GRANEROS</t>
  </si>
  <si>
    <t>06106</t>
  </si>
  <si>
    <t>GUAITECAS</t>
  </si>
  <si>
    <t>11203</t>
  </si>
  <si>
    <t>HIJUELAS</t>
  </si>
  <si>
    <t>05503</t>
  </si>
  <si>
    <t>HUALAIHUE</t>
  </si>
  <si>
    <t>HUALAÑE</t>
  </si>
  <si>
    <t>07302</t>
  </si>
  <si>
    <t>HUALPEN</t>
  </si>
  <si>
    <t>08112</t>
  </si>
  <si>
    <t>HUALQUI</t>
  </si>
  <si>
    <t>08105</t>
  </si>
  <si>
    <t>HUARA</t>
  </si>
  <si>
    <t>01404</t>
  </si>
  <si>
    <t>HUASCO</t>
  </si>
  <si>
    <t>03304</t>
  </si>
  <si>
    <t>HUECHURABA</t>
  </si>
  <si>
    <t>13107</t>
  </si>
  <si>
    <t>ILLAPEL</t>
  </si>
  <si>
    <t>04201</t>
  </si>
  <si>
    <t>INDEPENDENCIA</t>
  </si>
  <si>
    <t>13108</t>
  </si>
  <si>
    <t>IQUIQUE</t>
  </si>
  <si>
    <t>01101</t>
  </si>
  <si>
    <t>ISLA DE MAIPO</t>
  </si>
  <si>
    <t>13603</t>
  </si>
  <si>
    <t>ISLA  DE PASCUA</t>
  </si>
  <si>
    <t>05201</t>
  </si>
  <si>
    <t>JUAN FERNANDEZ</t>
  </si>
  <si>
    <t>05104</t>
  </si>
  <si>
    <t>LA CISTERNA</t>
  </si>
  <si>
    <t>13109</t>
  </si>
  <si>
    <t>LA CRUZ</t>
  </si>
  <si>
    <t>05504</t>
  </si>
  <si>
    <t>LA ESTRELLA</t>
  </si>
  <si>
    <t>06202</t>
  </si>
  <si>
    <t>LA FLORIDA</t>
  </si>
  <si>
    <t>13110</t>
  </si>
  <si>
    <t>LA GRANJA</t>
  </si>
  <si>
    <t>13111</t>
  </si>
  <si>
    <t>LA HIGUERA</t>
  </si>
  <si>
    <t>04104</t>
  </si>
  <si>
    <t>LA LIGUA</t>
  </si>
  <si>
    <t>05401</t>
  </si>
  <si>
    <t>LA PINTANA</t>
  </si>
  <si>
    <t>13112</t>
  </si>
  <si>
    <t>LA REINA</t>
  </si>
  <si>
    <t>13113</t>
  </si>
  <si>
    <t>LA SERENA</t>
  </si>
  <si>
    <t>04101</t>
  </si>
  <si>
    <t>LA UNION</t>
  </si>
  <si>
    <t>LAGO RANCO</t>
  </si>
  <si>
    <t>14203</t>
  </si>
  <si>
    <t>LAGO VERDE</t>
  </si>
  <si>
    <t>11102</t>
  </si>
  <si>
    <t>LAGUNA BLANCA</t>
  </si>
  <si>
    <t>12102</t>
  </si>
  <si>
    <t>LAJA</t>
  </si>
  <si>
    <t>08304</t>
  </si>
  <si>
    <t>LAMPA</t>
  </si>
  <si>
    <t>13302</t>
  </si>
  <si>
    <t>LANCO</t>
  </si>
  <si>
    <t>14103</t>
  </si>
  <si>
    <t>LAS CABRAS</t>
  </si>
  <si>
    <t>06107</t>
  </si>
  <si>
    <t>LAS CONDES</t>
  </si>
  <si>
    <t>13114</t>
  </si>
  <si>
    <t>LAUTARO</t>
  </si>
  <si>
    <t>09108</t>
  </si>
  <si>
    <t>LEBU</t>
  </si>
  <si>
    <t>08201</t>
  </si>
  <si>
    <t>LICANTEN</t>
  </si>
  <si>
    <t>07303</t>
  </si>
  <si>
    <t>LIMACHE</t>
  </si>
  <si>
    <t>05802</t>
  </si>
  <si>
    <t>LINARES</t>
  </si>
  <si>
    <t>07401</t>
  </si>
  <si>
    <t>LITUECHE</t>
  </si>
  <si>
    <t>06203</t>
  </si>
  <si>
    <t>LLAILLAY</t>
  </si>
  <si>
    <t>05703</t>
  </si>
  <si>
    <t>LLANQUIHUE</t>
  </si>
  <si>
    <t>10107</t>
  </si>
  <si>
    <t>LO BARNECHEA</t>
  </si>
  <si>
    <t>13115</t>
  </si>
  <si>
    <t>LO ESPEJO</t>
  </si>
  <si>
    <t>13116</t>
  </si>
  <si>
    <t>LO PRADO</t>
  </si>
  <si>
    <t>13117</t>
  </si>
  <si>
    <t>LOLOL</t>
  </si>
  <si>
    <t>06304</t>
  </si>
  <si>
    <t>LONCOCHE</t>
  </si>
  <si>
    <t>09109</t>
  </si>
  <si>
    <t>LONGAVI</t>
  </si>
  <si>
    <t>07403</t>
  </si>
  <si>
    <t>LONQUIMAY</t>
  </si>
  <si>
    <t>09205</t>
  </si>
  <si>
    <t>LOS ALAMOS</t>
  </si>
  <si>
    <t>08206</t>
  </si>
  <si>
    <t>LOS ANDES</t>
  </si>
  <si>
    <t>05301</t>
  </si>
  <si>
    <t>LOS ANGELES</t>
  </si>
  <si>
    <t>08301</t>
  </si>
  <si>
    <t>LOS LAGOS</t>
  </si>
  <si>
    <t>14104</t>
  </si>
  <si>
    <t>LOS MUERMOS</t>
  </si>
  <si>
    <t>10106</t>
  </si>
  <si>
    <t>LOS SAUCES</t>
  </si>
  <si>
    <t>09206</t>
  </si>
  <si>
    <t>LOS VILOS</t>
  </si>
  <si>
    <t>04203</t>
  </si>
  <si>
    <t>LOTA</t>
  </si>
  <si>
    <t>08106</t>
  </si>
  <si>
    <t>LUMACO</t>
  </si>
  <si>
    <t>09207</t>
  </si>
  <si>
    <t>MACHALI</t>
  </si>
  <si>
    <t>06108</t>
  </si>
  <si>
    <t>MACUL</t>
  </si>
  <si>
    <t>13118</t>
  </si>
  <si>
    <t>MAFIL</t>
  </si>
  <si>
    <t>MAIPU</t>
  </si>
  <si>
    <t>MALLOA</t>
  </si>
  <si>
    <t>06109</t>
  </si>
  <si>
    <t>MARCHIHUE</t>
  </si>
  <si>
    <t>06204</t>
  </si>
  <si>
    <t>MARIA ELENA</t>
  </si>
  <si>
    <t>02302</t>
  </si>
  <si>
    <t>MARIA PINTO</t>
  </si>
  <si>
    <t>MARIQUINA</t>
  </si>
  <si>
    <t>14106</t>
  </si>
  <si>
    <t>MAULE</t>
  </si>
  <si>
    <t>07105</t>
  </si>
  <si>
    <t>MAULLIN</t>
  </si>
  <si>
    <t>MEJILLONES</t>
  </si>
  <si>
    <t>02102</t>
  </si>
  <si>
    <t>MELIPEUCO</t>
  </si>
  <si>
    <t>09110</t>
  </si>
  <si>
    <t>MELIPILLA</t>
  </si>
  <si>
    <t>13501</t>
  </si>
  <si>
    <t>MOLINA</t>
  </si>
  <si>
    <t>07304</t>
  </si>
  <si>
    <t>MONTE PATRIA</t>
  </si>
  <si>
    <t>04303</t>
  </si>
  <si>
    <t>MOSTAZAL</t>
  </si>
  <si>
    <t>06110</t>
  </si>
  <si>
    <t>MULCHEN</t>
  </si>
  <si>
    <t>08305</t>
  </si>
  <si>
    <t>NACIMIENTO</t>
  </si>
  <si>
    <t>08306</t>
  </si>
  <si>
    <t>NANCAGUA</t>
  </si>
  <si>
    <t>06305</t>
  </si>
  <si>
    <t>NATALES</t>
  </si>
  <si>
    <t>12401</t>
  </si>
  <si>
    <t>NAVIDAD</t>
  </si>
  <si>
    <t>06205</t>
  </si>
  <si>
    <t>NEGRETE</t>
  </si>
  <si>
    <t>08307</t>
  </si>
  <si>
    <t>NINHUE</t>
  </si>
  <si>
    <t>16204</t>
  </si>
  <si>
    <t>NOGALES</t>
  </si>
  <si>
    <t>05506</t>
  </si>
  <si>
    <t>NUEVA IMPERIAL</t>
  </si>
  <si>
    <t>09111</t>
  </si>
  <si>
    <t>ÑIQUEN</t>
  </si>
  <si>
    <t>08409</t>
  </si>
  <si>
    <t>ÑUÑOA</t>
  </si>
  <si>
    <t>13120</t>
  </si>
  <si>
    <t>O'HIGGINS</t>
  </si>
  <si>
    <t>11302</t>
  </si>
  <si>
    <t>OLIVAR</t>
  </si>
  <si>
    <t>06111</t>
  </si>
  <si>
    <t>OLLAGUE</t>
  </si>
  <si>
    <t>02202</t>
  </si>
  <si>
    <t>OLMUE</t>
  </si>
  <si>
    <t>05803</t>
  </si>
  <si>
    <t>OSORNO</t>
  </si>
  <si>
    <t>10301</t>
  </si>
  <si>
    <t>OVALLE</t>
  </si>
  <si>
    <t>04301</t>
  </si>
  <si>
    <t>PADRE HURTADO</t>
  </si>
  <si>
    <t>13604</t>
  </si>
  <si>
    <t>PADRE LAS CASAS</t>
  </si>
  <si>
    <t>09112</t>
  </si>
  <si>
    <t>PAIGUANO</t>
  </si>
  <si>
    <t>04105</t>
  </si>
  <si>
    <t>PAILLACO</t>
  </si>
  <si>
    <t>14107</t>
  </si>
  <si>
    <t>PAINE</t>
  </si>
  <si>
    <t>13404</t>
  </si>
  <si>
    <t>PALENA</t>
  </si>
  <si>
    <t>10404</t>
  </si>
  <si>
    <t>PALMILLA</t>
  </si>
  <si>
    <t>06306</t>
  </si>
  <si>
    <t>PANGUIPULLI</t>
  </si>
  <si>
    <t>14108</t>
  </si>
  <si>
    <t>PANQUEHUE</t>
  </si>
  <si>
    <t>05704</t>
  </si>
  <si>
    <t>PAPUDO</t>
  </si>
  <si>
    <t>05403</t>
  </si>
  <si>
    <t>PAREDONES</t>
  </si>
  <si>
    <t>06206</t>
  </si>
  <si>
    <t>PARRAL</t>
  </si>
  <si>
    <t>07404</t>
  </si>
  <si>
    <t>PEDRO AGUIRRE CERDA</t>
  </si>
  <si>
    <t>PELARCO</t>
  </si>
  <si>
    <t>07106</t>
  </si>
  <si>
    <t>PELLUHUE</t>
  </si>
  <si>
    <t>07203</t>
  </si>
  <si>
    <t>PEMUCO</t>
  </si>
  <si>
    <t>16105</t>
  </si>
  <si>
    <t>PENCAHUE</t>
  </si>
  <si>
    <t>07107</t>
  </si>
  <si>
    <t>PENCO</t>
  </si>
  <si>
    <t>08107</t>
  </si>
  <si>
    <t>PEÑAFLOR</t>
  </si>
  <si>
    <t>13605</t>
  </si>
  <si>
    <t>PEÑALOLEN</t>
  </si>
  <si>
    <t>PERALILLO</t>
  </si>
  <si>
    <t>06307</t>
  </si>
  <si>
    <t>PERQUENCO</t>
  </si>
  <si>
    <t>09113</t>
  </si>
  <si>
    <t>PETORCA</t>
  </si>
  <si>
    <t>05404</t>
  </si>
  <si>
    <t>PEUMO</t>
  </si>
  <si>
    <t>06112</t>
  </si>
  <si>
    <t>PICA</t>
  </si>
  <si>
    <t>01405</t>
  </si>
  <si>
    <t>PICHIDEGUA</t>
  </si>
  <si>
    <t>06113</t>
  </si>
  <si>
    <t>PICHILEMU</t>
  </si>
  <si>
    <t>06201</t>
  </si>
  <si>
    <t>PINTO</t>
  </si>
  <si>
    <t>16106</t>
  </si>
  <si>
    <t>PIRQUE</t>
  </si>
  <si>
    <t>13202</t>
  </si>
  <si>
    <t>PITRUFQUEN</t>
  </si>
  <si>
    <t>09114</t>
  </si>
  <si>
    <t>PLACILLA</t>
  </si>
  <si>
    <t>06308</t>
  </si>
  <si>
    <t>PORTEZUELO</t>
  </si>
  <si>
    <t>16205</t>
  </si>
  <si>
    <t>PORVENIR</t>
  </si>
  <si>
    <t>12301</t>
  </si>
  <si>
    <t>POZO ALMONTE</t>
  </si>
  <si>
    <t>01401</t>
  </si>
  <si>
    <t>PRIMAVERA</t>
  </si>
  <si>
    <t>12302</t>
  </si>
  <si>
    <t>13123</t>
  </si>
  <si>
    <t>PUCHUNCAVI</t>
  </si>
  <si>
    <t>05105</t>
  </si>
  <si>
    <t>PUCON</t>
  </si>
  <si>
    <t>09115</t>
  </si>
  <si>
    <t>PUDAHUEL</t>
  </si>
  <si>
    <t>13124</t>
  </si>
  <si>
    <t>PUENTE ALTO</t>
  </si>
  <si>
    <t>13201</t>
  </si>
  <si>
    <t>PUERTO MONTT</t>
  </si>
  <si>
    <t>10101</t>
  </si>
  <si>
    <t>PUERTO OCTAY</t>
  </si>
  <si>
    <t>10302</t>
  </si>
  <si>
    <t>PUERTO VARAS</t>
  </si>
  <si>
    <t>10109</t>
  </si>
  <si>
    <t>PUMANQUE</t>
  </si>
  <si>
    <t>06309</t>
  </si>
  <si>
    <t>PUNITAQUI</t>
  </si>
  <si>
    <t>04304</t>
  </si>
  <si>
    <t>PUNTA ARENAS</t>
  </si>
  <si>
    <t>12101</t>
  </si>
  <si>
    <t>PUQUELDON</t>
  </si>
  <si>
    <t>PUREN</t>
  </si>
  <si>
    <t>09208</t>
  </si>
  <si>
    <t>PURRANQUE</t>
  </si>
  <si>
    <t>10303</t>
  </si>
  <si>
    <t>PUTAENDO</t>
  </si>
  <si>
    <t>05705</t>
  </si>
  <si>
    <t>PUTRE</t>
  </si>
  <si>
    <t>15201</t>
  </si>
  <si>
    <t>PUYEHUE</t>
  </si>
  <si>
    <t>10304</t>
  </si>
  <si>
    <t>QUEILEN</t>
  </si>
  <si>
    <t>QUELLON</t>
  </si>
  <si>
    <t>QUEMCHI</t>
  </si>
  <si>
    <t>10209</t>
  </si>
  <si>
    <t>QUILACO</t>
  </si>
  <si>
    <t>08308</t>
  </si>
  <si>
    <t>QUILICURA</t>
  </si>
  <si>
    <t>13125</t>
  </si>
  <si>
    <t>QUILLECO</t>
  </si>
  <si>
    <t>08309</t>
  </si>
  <si>
    <t>QUILLON</t>
  </si>
  <si>
    <t>QUILLOTA</t>
  </si>
  <si>
    <t>05501</t>
  </si>
  <si>
    <t>QUILPUE</t>
  </si>
  <si>
    <t>05801</t>
  </si>
  <si>
    <t>QUINCHAO</t>
  </si>
  <si>
    <t>10210</t>
  </si>
  <si>
    <t>QUINTA DE TILCOCO</t>
  </si>
  <si>
    <t>06114</t>
  </si>
  <si>
    <t>QUINTA NORMAL</t>
  </si>
  <si>
    <t>13126</t>
  </si>
  <si>
    <t>QUINTERO</t>
  </si>
  <si>
    <t>05107</t>
  </si>
  <si>
    <t>QUIRIHUE</t>
  </si>
  <si>
    <t>16201</t>
  </si>
  <si>
    <t>RANCAGUA</t>
  </si>
  <si>
    <t>06101</t>
  </si>
  <si>
    <t>RANQUIL</t>
  </si>
  <si>
    <t>16206</t>
  </si>
  <si>
    <t>RAUCO</t>
  </si>
  <si>
    <t>07305</t>
  </si>
  <si>
    <t>RECOLETA</t>
  </si>
  <si>
    <t>13127</t>
  </si>
  <si>
    <t>RENAICO</t>
  </si>
  <si>
    <t>09209</t>
  </si>
  <si>
    <t>RENCA</t>
  </si>
  <si>
    <t>13128</t>
  </si>
  <si>
    <t>RENGO</t>
  </si>
  <si>
    <t>06115</t>
  </si>
  <si>
    <t>REQUINOA</t>
  </si>
  <si>
    <t>06116</t>
  </si>
  <si>
    <t>RETIRO</t>
  </si>
  <si>
    <t>07405</t>
  </si>
  <si>
    <t>RINCONADA</t>
  </si>
  <si>
    <t>05303</t>
  </si>
  <si>
    <t>RIO BUENO</t>
  </si>
  <si>
    <t>RÍO CLARO</t>
  </si>
  <si>
    <t>07108</t>
  </si>
  <si>
    <t>RIO HURTADO</t>
  </si>
  <si>
    <t>04305</t>
  </si>
  <si>
    <t>RÍO IBAÑEZ</t>
  </si>
  <si>
    <t>RIO NEGRO</t>
  </si>
  <si>
    <t>RIO VERDE</t>
  </si>
  <si>
    <t>ROMERAL</t>
  </si>
  <si>
    <t>07306</t>
  </si>
  <si>
    <t>SAAVEDRA</t>
  </si>
  <si>
    <t>09116</t>
  </si>
  <si>
    <t>SAGRADA FAMILIA</t>
  </si>
  <si>
    <t>07307</t>
  </si>
  <si>
    <t>SALAMANCA</t>
  </si>
  <si>
    <t>04204</t>
  </si>
  <si>
    <t>SAN ANTONIO</t>
  </si>
  <si>
    <t>05601</t>
  </si>
  <si>
    <t>SAN BERNARDO</t>
  </si>
  <si>
    <t>13401</t>
  </si>
  <si>
    <t>SAN CARLOS</t>
  </si>
  <si>
    <t>16301</t>
  </si>
  <si>
    <t>SAN CLEMENTE</t>
  </si>
  <si>
    <t>07109</t>
  </si>
  <si>
    <t>SAN ESTEBAN</t>
  </si>
  <si>
    <t>05304</t>
  </si>
  <si>
    <t>SAN FABIAN</t>
  </si>
  <si>
    <t>SAN FELIPE</t>
  </si>
  <si>
    <t>05701</t>
  </si>
  <si>
    <t>SAN FERNANDO</t>
  </si>
  <si>
    <t>06301</t>
  </si>
  <si>
    <t>SAN GREGORIO</t>
  </si>
  <si>
    <t>12104</t>
  </si>
  <si>
    <t>SAN IGNACIO</t>
  </si>
  <si>
    <t>16108</t>
  </si>
  <si>
    <t>SAN JAVIER</t>
  </si>
  <si>
    <t>07406</t>
  </si>
  <si>
    <t>SAN JOAQUIN</t>
  </si>
  <si>
    <t>SAN JOSE DE MAIPO</t>
  </si>
  <si>
    <t>SAN JUAN DE LA COSTA</t>
  </si>
  <si>
    <t>10306</t>
  </si>
  <si>
    <t>SAN MIGUEL</t>
  </si>
  <si>
    <t>13130</t>
  </si>
  <si>
    <t>SAN NICOLAS</t>
  </si>
  <si>
    <t>SAN PABLO</t>
  </si>
  <si>
    <t>10307</t>
  </si>
  <si>
    <t>SAN PEDRO</t>
  </si>
  <si>
    <t>13505</t>
  </si>
  <si>
    <t>SAN PEDRO DE ATACAMA</t>
  </si>
  <si>
    <t>02203</t>
  </si>
  <si>
    <t>SAN PEDRO DE LA PAZ</t>
  </si>
  <si>
    <t>08108</t>
  </si>
  <si>
    <t>SAN RAFAEL</t>
  </si>
  <si>
    <t>07110</t>
  </si>
  <si>
    <t>SAN RAMON</t>
  </si>
  <si>
    <t>SAN ROSENDO</t>
  </si>
  <si>
    <t>08310</t>
  </si>
  <si>
    <t>SAN VICENTE</t>
  </si>
  <si>
    <t>06117</t>
  </si>
  <si>
    <t>SANTA BARBARA</t>
  </si>
  <si>
    <t>08311</t>
  </si>
  <si>
    <t>SANTA CRUZ</t>
  </si>
  <si>
    <t>06310</t>
  </si>
  <si>
    <t>SANTA JUANA</t>
  </si>
  <si>
    <t>08109</t>
  </si>
  <si>
    <t>SANTA MARIA</t>
  </si>
  <si>
    <t>05706</t>
  </si>
  <si>
    <t>SANTIAGO</t>
  </si>
  <si>
    <t>13101</t>
  </si>
  <si>
    <t>SANTO DOMINGO</t>
  </si>
  <si>
    <t>05606</t>
  </si>
  <si>
    <t>SIERRA GORDA</t>
  </si>
  <si>
    <t>02103</t>
  </si>
  <si>
    <t>TALAGANTE</t>
  </si>
  <si>
    <t>13601</t>
  </si>
  <si>
    <t>TALCA</t>
  </si>
  <si>
    <t>07101</t>
  </si>
  <si>
    <t>TALCAHUANO</t>
  </si>
  <si>
    <t>08110</t>
  </si>
  <si>
    <t>TALTAL</t>
  </si>
  <si>
    <t>02104</t>
  </si>
  <si>
    <t>TEMUCO</t>
  </si>
  <si>
    <t>09101</t>
  </si>
  <si>
    <t>TENO</t>
  </si>
  <si>
    <t>07308</t>
  </si>
  <si>
    <t>TEODORO SCHMIDT</t>
  </si>
  <si>
    <t>09117</t>
  </si>
  <si>
    <t>TIERRA AMARILLA</t>
  </si>
  <si>
    <t>03103</t>
  </si>
  <si>
    <t>TILTIL</t>
  </si>
  <si>
    <t>13303</t>
  </si>
  <si>
    <t>TIMAUKEL</t>
  </si>
  <si>
    <t>12303</t>
  </si>
  <si>
    <t>TIRUA</t>
  </si>
  <si>
    <t>08207</t>
  </si>
  <si>
    <t>TOCOPILLA</t>
  </si>
  <si>
    <t>02301</t>
  </si>
  <si>
    <t>TOLTEN</t>
  </si>
  <si>
    <t>09118</t>
  </si>
  <si>
    <t>TOME</t>
  </si>
  <si>
    <t>08111</t>
  </si>
  <si>
    <t>TORRES DEL PAINE</t>
  </si>
  <si>
    <t>12402</t>
  </si>
  <si>
    <t>TORTEL</t>
  </si>
  <si>
    <t>11303</t>
  </si>
  <si>
    <t>TRAIGUEN</t>
  </si>
  <si>
    <t>09210</t>
  </si>
  <si>
    <t>TREGUACO</t>
  </si>
  <si>
    <t>16207</t>
  </si>
  <si>
    <t>TUCAPEL</t>
  </si>
  <si>
    <t>08312</t>
  </si>
  <si>
    <t>VALDIVIA</t>
  </si>
  <si>
    <t>14101</t>
  </si>
  <si>
    <t>VALLENAR</t>
  </si>
  <si>
    <t>03301</t>
  </si>
  <si>
    <t>VALPARAISO</t>
  </si>
  <si>
    <t>05101</t>
  </si>
  <si>
    <t>VICHUQUEN</t>
  </si>
  <si>
    <t>07309</t>
  </si>
  <si>
    <t>VICTORIA</t>
  </si>
  <si>
    <t>09211</t>
  </si>
  <si>
    <t>VICUÑA</t>
  </si>
  <si>
    <t>04106</t>
  </si>
  <si>
    <t>VILCUN</t>
  </si>
  <si>
    <t>09119</t>
  </si>
  <si>
    <t>VILLA ALEGRE</t>
  </si>
  <si>
    <t>07407</t>
  </si>
  <si>
    <t>VILLA ALEMANA</t>
  </si>
  <si>
    <t>05804</t>
  </si>
  <si>
    <t>VILLARRICA</t>
  </si>
  <si>
    <t>09120</t>
  </si>
  <si>
    <t>VIÑA DEL MAR</t>
  </si>
  <si>
    <t>05109</t>
  </si>
  <si>
    <t>VITACURA</t>
  </si>
  <si>
    <t>13132</t>
  </si>
  <si>
    <t>YERBAS BUENAS</t>
  </si>
  <si>
    <t>07408</t>
  </si>
  <si>
    <t>YUMBEL</t>
  </si>
  <si>
    <t>08313</t>
  </si>
  <si>
    <t>YUNGAY</t>
  </si>
  <si>
    <t>16109</t>
  </si>
  <si>
    <t>ZAPALLAR</t>
  </si>
  <si>
    <t>05405</t>
  </si>
  <si>
    <t>Verificar que en la empresa donde se tiene presencia de asbesto existen las condiciones de seguridad necesarias para proteger la salud de los trabajadores.</t>
  </si>
  <si>
    <t>El material con asbesto ¿está consolidado, es decir no desprende fibras o se desmenuza o disgrega al ser manipulado?</t>
  </si>
  <si>
    <t>Los trabajadores que se exponen a fibras de asbesto ¿tienen un sector para descontaminarse que cuente con 2 casilleros individuales, separados e independientes, uno destinado a la ropa de trabajo y otro a la vestimenta habitual?</t>
  </si>
  <si>
    <t>Obtener permiso de la Autoridad Sanitaria para realizar intervención en el material o equipo con asbesto. Se recomienda utilizar como guía el instructivo que entrega MINSAL en el siguiente link: http://transparencia.redsalud.gov.cl/transparencia/public/seremi4/2015/01/tramites/13.pdf</t>
  </si>
  <si>
    <t xml:space="preserve">                 PAUTA DE AUTOEVALUACION</t>
  </si>
  <si>
    <t>EMPRESA</t>
  </si>
  <si>
    <t xml:space="preserve">Esta lista de auto evaluación se aplica a todas las empresas  asociadas a la ACHS. </t>
  </si>
  <si>
    <t>Los trabajadores que participan en las tareas de retiro de materiales con asbesto ¿han sido capacitados en los riesgos de este agente y los procedimientos de trabajo?</t>
  </si>
  <si>
    <t>Registro escrito que contenga, fecha de la capacitación, duración, identificación del relator, temas tratados y  nombre y firma de los asistentes.</t>
  </si>
  <si>
    <t>Todos los trabajadores que participen en trabajos con materiales con asbesto deben ser capacitados y entrenados obligatoriamente antes del inicio de actividades, en las siguientes materias: 
a)Contenido del Plan de Trabajo. 
b)Qué es el asbesto y enfermedades que puede producir. 
c)Otros riesgos a los que estarán expuestos. 
d)Plan de contingencia que incluya procedimientos frente a accidentes del trabajo.
d)Funciones que cada trabajador debe cumplir según el Plan de Trabajo. 
e)Uso, manejo y limpieza de cada elemento de protección personal especificando forma en que se colocarán y sacarán la protección respiratoria, el buzo desechable y otros.
f) Manejo de residuos generados. 
g) Deberes y derechos de los trabajadores.</t>
  </si>
  <si>
    <t>La organización debe encargarse del lavado de la ropa sucia, o la disposicion de la desechable,  utilizada por  los trabajadores e impedir que la saquen del lugar de trabajo. Para lo cual debe registrar la entrega y recepcion de ropa limpia y sucia respectivamente</t>
  </si>
  <si>
    <t>¿Tiene un plan de evaluación de la exposición de los trabajadores a fibras de asbesto durante las tareas de retiro?</t>
  </si>
  <si>
    <t>Copia del programa de evaluación, incluyendo a lo menos fecha de evaluación y trabajadores a muestrear.</t>
  </si>
  <si>
    <t xml:space="preserve">Establecer un plan de muestreo del ambiente laboral a realizar durante el retiro. Se debe incluir principalmente muestreos de tipo personal, y ser tomados durante a lo menos el 70% de la jornada diaria de trabajo. </t>
  </si>
  <si>
    <t>¿Tiene procedimiento de limpieza de las estructuras o sectores después de retirado el material con asbesto?</t>
  </si>
  <si>
    <t>Copia del procedimiento de limpieza de la estructura o sector donde se encontraba el material con asbesto que incluya la metodología utilizada para evitar la exposición de los trabajadores y eliminar los residuos de materiales con asbesto.</t>
  </si>
  <si>
    <t>Establecer un procedimiento de limpieza de la estructura o sector donde se encontraba el material con asbesto. 
Para hacer esto se debe  utilizar paños húmedos y aspiradora de alta eficiencia con filtro HEPA (High Efficiency Particulate Air). Los residuos de la limpieza deben ser eliminados en  contenedores, etiquetados y ser manejados de igual forma que el resto de los residuos de materiales con asbesto</t>
  </si>
  <si>
    <t>¿Tiene procedimiento para la disposición de los residuos con asbesto?</t>
  </si>
  <si>
    <t>Copia del procedimiento de disposición de los residuos que incluya lo siguiente:
a)Indicar la dirección exacta donde se almacenarán transitoriamente los materiales con asbesto, 
b) sus características de construcción;  
c) el tipo de contenedor donde se depositarán;
d) especificar el tipo de material del piso (tierra, asfalto, gravilla, radier, etc.), de paredes y techo. 
e)El piso debe ser cubierto con plástico de a lo menos 80 micras de espesor, u otro tipo de material, pero de igual o mejor calidad.
f) Indicar la forma como se trasladarán los materiales con asbesto desde el punto de generación hasta el lugar de almacenamiento transitorio, señalando la distancia entre ambos y si utilizarán grúa horquilla, transpaleta, carro, vehículo u otro medio de transporte.
g) En particular, para los residuos peligrosos de asbesto se debe incluir una descripción detallada del manejo de estos residuos, la que debe cumplir con lo establecido por Decreto Supremo 148/2003 del Minsal.</t>
  </si>
  <si>
    <t>Elaborar un procedimiento de disposición de los residuos generados  que contemple: 
a)Indicar la dirección exacta donde se almacenarán transitoriamente los materiales con asbesto, 
b) sus características de construcción;  
c) el tipo de contenedor donde se depositarán;
d) especificar el tipo de material del piso (tierra, asfalto, gravilla, radier, etc.), de paredes y techo. 
e)El piso debe ser cubierto con plástico de a lo menos 80 micras de espesor, u otro tipo de material, pero de igual o mejor calidad.
f) Indicar la forma como se trasladarán los materiales con asbesto desde el punto de generación hasta el lugar de almacenamiento transitorio, señalando la distancia entre ambos y si utilizarán grúa horquilla, transpaleta, carro, vehículo u otro medio de transporte.
g) En particular, para los residuos peligrosos de asbesto se debe incluir una descripción detallada del manejo de estos residuos, la que debe cumplir con lo establecido por Decreto Supremo 148/2003 del Minsal.</t>
  </si>
  <si>
    <t>¿Tiene permiso de la Autoridad Sanitaria para intervenir (demoler, retirar, repararar, encerrar, encapsular y/o desmantelar) los materiales o equipos que contiene fibras de asbesto?.</t>
  </si>
  <si>
    <t>Resolución de la Autoridad Sanitaria que autoriza a la empresa a realizarla intervención  del material o equipo con asbesto.</t>
  </si>
  <si>
    <t>Obtener permiso de la Autoridad Sanitaria para realizar intervención en el material o equipo con asbesto. Se recomienda utilizar como guía el instructivo que entrega MINSAL en el siguiente link:
http://transparencia.redsalud.gov.cl/transparencia/public/seremi4/2015/01/tramites/13.pdf</t>
  </si>
  <si>
    <t>En el lugar en donde existe presencia de asbesto ¿ha implementado señalización informando del riesgo presente?</t>
  </si>
  <si>
    <t>Croquis del lugar que presenta contaminación con asbesto, acompañado de fotografia, donde se observe claramente la señalización que advierte el peligro de exposición a las fibras.</t>
  </si>
  <si>
    <t>El material con asbesto, una vez retirado, ¿se envuelve en plástico de a lo menos 80 micras de espesor, u otro tipo de envoltorio o encapsulado, pero de igual o mejor calidad, de manera de permitir el transporte y disposición final de estos residuos sin su rompimiento?</t>
  </si>
  <si>
    <t>Fotografía y nota técnica con especificaciones del material utilizado como envoltorio o encapsulado para el transporte de los residuos de asbesto.</t>
  </si>
  <si>
    <t>El material con asbesto, una vez retirado, debe ser:
a)Envuelto en plástico de a lo menos 80 micras de espesor, u otro tipo de envoltorio o encapsulado, pero de igual o mejor calidad, y etiquetado. 
b)También se puede utilizar otros sistemas siempre y cuando sean suficientemente resistentes para permitir el transporte y disposición final de estos residuos sin su rompimiento</t>
  </si>
  <si>
    <t>Para el personal que se expone a fibras de asbesto se debe disponer de un sector de descontaminación con 2 casilleros individuales, separados e independientes, uno destinado a la ropa de trabajo y el otro a la vestimenta habitual.</t>
  </si>
  <si>
    <t xml:space="preserve">A los trabajadores que participan en el retiro de asbesto ¿se le entregan equipos de protección respiratoria? </t>
  </si>
  <si>
    <t xml:space="preserve">A los trabajadores que participan en el retiro de asbesto ¿se le entrega un buzo con capucha para protección del cuerpo? </t>
  </si>
  <si>
    <t xml:space="preserve">A los trabajadores que participan en el retiro de asbesto ¿se le entrega guantes? </t>
  </si>
  <si>
    <t xml:space="preserve">A los trabajadores que participan en el retiro de asbesto ¿se le entrega cubre calzado? </t>
  </si>
  <si>
    <t xml:space="preserve">A los trabajadores que participan en el retiro de asbesto ¿se le entrega antiparras? </t>
  </si>
  <si>
    <t>Fotografía y copia de especificaciones técnicas de las antiparras.</t>
  </si>
  <si>
    <t xml:space="preserve">Al trabajador que deba exponerse a fibras de asbesto se le debe entregar, antiparras.
 </t>
  </si>
  <si>
    <t>¿Los elementos de protección personal que se entrega a los trabajadores son certificados?</t>
  </si>
  <si>
    <t>Todos los elementos de protección personal deben ser certificados.</t>
  </si>
  <si>
    <t>Los trabajadores que participan en el retiro de asbesto ¿han sido capacitados en el correcto uso y mantención de los elementos de protección personal?</t>
  </si>
  <si>
    <t>¿La empresa cuenta con un programa de protección personal que incluya los criterios de selección, duración y mantenimiento de los distintos elementos de protección personal?</t>
  </si>
  <si>
    <t>-  Registro de capacitación de los trabajadores en el uso teórico y practico de los elementos de protección personal. Formulario que a lo menos contenga:  Fecha de la capacitación, duración, nombre y cargo del relator, temas tratados y firma de los trabajadores capacitados.</t>
  </si>
  <si>
    <t>Implementar y mantener un programa de protección personal que incluya los criterios de selección, duración y mantenimiento de los distintos elementos.</t>
  </si>
  <si>
    <t>Listado de trabajadores expuestos indicando sus nombres, apellidos, Rut, edad, nacionalidad, área de trabajo, proceso, puesto de trabajo y tareas realizadas en las cuales se expone a asbesto.</t>
  </si>
  <si>
    <t xml:space="preserve">Esta Pauta de Autoevaluación se aplica a todas las empresas  asociadas a la ACHS.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</si>
</sst>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A]d\-mmm\-yy;@"/>
    <numFmt numFmtId="165" formatCode="yyyy/mm/dd;@"/>
  </numFmts>
  <fonts count="35" x14ac:knownFonts="1">
    <font>
      <sz val="12"/>
      <color theme="1"/>
      <name val="Calibri"/>
      <family val="2"/>
      <scheme val="minor"/>
    </font>
    <font>
      <b/>
      <sz val="16"/>
      <color rgb="FF008000"/>
      <name val="Calibri"/>
      <family val="2"/>
    </font>
    <font>
      <sz val="10"/>
      <name val="Arial"/>
      <family val="2"/>
    </font>
    <font>
      <sz val="12"/>
      <color theme="1"/>
      <name val="Calibri"/>
      <family val="2"/>
      <scheme val="minor"/>
    </font>
    <font>
      <b/>
      <sz val="10"/>
      <name val="Calibri"/>
      <family val="2"/>
    </font>
    <font>
      <b/>
      <sz val="12"/>
      <name val="Calibri"/>
      <family val="2"/>
    </font>
    <font>
      <sz val="12"/>
      <color theme="1"/>
      <name val="Calibri"/>
      <family val="2"/>
    </font>
    <font>
      <sz val="26"/>
      <color rgb="FF008000"/>
      <name val="Calibri"/>
      <family val="2"/>
    </font>
    <font>
      <sz val="40"/>
      <color rgb="FF008000"/>
      <name val="Calibri"/>
      <family val="2"/>
    </font>
    <font>
      <b/>
      <sz val="22"/>
      <color rgb="FFFFFFFF"/>
      <name val="Calibri"/>
      <family val="2"/>
    </font>
    <font>
      <b/>
      <sz val="16"/>
      <color rgb="FF000000"/>
      <name val="Calibri"/>
      <family val="2"/>
    </font>
    <font>
      <sz val="16"/>
      <color rgb="FF000000"/>
      <name val="Calibri"/>
      <family val="2"/>
    </font>
    <font>
      <sz val="12"/>
      <color rgb="FFFFFFFF"/>
      <name val="Calibri"/>
      <family val="2"/>
    </font>
    <font>
      <b/>
      <sz val="16"/>
      <color rgb="FFFFFFFF"/>
      <name val="Calibri"/>
      <family val="2"/>
    </font>
    <font>
      <b/>
      <sz val="20"/>
      <color rgb="FFFFFFFF"/>
      <name val="Calibri"/>
      <family val="2"/>
    </font>
    <font>
      <b/>
      <sz val="14"/>
      <color rgb="FFFFFFFF"/>
      <name val="Calibri"/>
      <family val="2"/>
    </font>
    <font>
      <sz val="20"/>
      <color rgb="FF008000"/>
      <name val="Calibri"/>
      <family val="2"/>
    </font>
    <font>
      <sz val="10"/>
      <color rgb="FFFFFFFF"/>
      <name val="Calibri"/>
      <family val="2"/>
    </font>
    <font>
      <sz val="16"/>
      <name val="Calibri"/>
      <family val="2"/>
    </font>
    <font>
      <sz val="10"/>
      <color rgb="FFFFFFFF"/>
      <name val="Arial"/>
      <family val="2"/>
    </font>
    <font>
      <sz val="12"/>
      <color rgb="FFFF0000"/>
      <name val="Calibri"/>
      <family val="2"/>
    </font>
    <font>
      <sz val="16"/>
      <color rgb="FFFF0000"/>
      <name val="Calibri"/>
      <family val="2"/>
    </font>
    <font>
      <b/>
      <sz val="12"/>
      <color theme="1"/>
      <name val="Arial"/>
      <family val="2"/>
    </font>
    <font>
      <b/>
      <sz val="12"/>
      <color rgb="FFFFFFFF"/>
      <name val="Calibri"/>
      <family val="2"/>
    </font>
    <font>
      <b/>
      <sz val="12"/>
      <color rgb="FF000000"/>
      <name val="Calibri"/>
      <family val="2"/>
    </font>
    <font>
      <sz val="12"/>
      <color rgb="FF008000"/>
      <name val="Calibri"/>
      <family val="2"/>
    </font>
    <font>
      <sz val="12"/>
      <color rgb="FF000000"/>
      <name val="Calibri"/>
      <family val="2"/>
    </font>
    <font>
      <sz val="12"/>
      <color theme="0" tint="-0.34998626667073579"/>
      <name val="Calibri"/>
      <family val="2"/>
      <scheme val="minor"/>
    </font>
    <font>
      <sz val="12"/>
      <color theme="1"/>
      <name val="Candara"/>
      <family val="2"/>
    </font>
    <font>
      <sz val="11"/>
      <name val="Calibri"/>
      <family val="2"/>
      <scheme val="minor"/>
    </font>
    <font>
      <b/>
      <sz val="12"/>
      <color rgb="FF000000"/>
      <name val="Arial"/>
      <family val="2"/>
    </font>
    <font>
      <b/>
      <sz val="8"/>
      <color theme="0"/>
      <name val="Verdana"/>
      <family val="2"/>
    </font>
    <font>
      <sz val="8"/>
      <color rgb="FF000000"/>
      <name val="Verdana"/>
      <family val="2"/>
    </font>
    <font>
      <sz val="8"/>
      <color theme="1"/>
      <name val="Verdana"/>
      <family val="2"/>
    </font>
    <font>
      <sz val="16"/>
      <color theme="1"/>
      <name val="Calibri"/>
      <family val="2"/>
    </font>
  </fonts>
  <fills count="21">
    <fill>
      <patternFill patternType="none"/>
    </fill>
    <fill>
      <patternFill patternType="gray125"/>
    </fill>
    <fill>
      <patternFill patternType="solid">
        <fgColor rgb="FFFFFF00"/>
        <bgColor indexed="64"/>
      </patternFill>
    </fill>
    <fill>
      <patternFill patternType="solid">
        <fgColor rgb="FFFF6600"/>
        <bgColor rgb="FF000000"/>
      </patternFill>
    </fill>
    <fill>
      <patternFill patternType="solid">
        <fgColor rgb="FFD9D9D9"/>
        <bgColor rgb="FF000000"/>
      </patternFill>
    </fill>
    <fill>
      <patternFill patternType="solid">
        <fgColor rgb="FF808080"/>
        <bgColor rgb="FF000000"/>
      </patternFill>
    </fill>
    <fill>
      <patternFill patternType="solid">
        <fgColor rgb="FF008000"/>
        <bgColor rgb="FF000000"/>
      </patternFill>
    </fill>
    <fill>
      <patternFill patternType="solid">
        <fgColor rgb="FFFFFFFF"/>
        <bgColor rgb="FF000000"/>
      </patternFill>
    </fill>
    <fill>
      <patternFill patternType="solid">
        <fgColor rgb="FF99CC00"/>
        <bgColor rgb="FF000000"/>
      </patternFill>
    </fill>
    <fill>
      <patternFill patternType="solid">
        <fgColor rgb="FFFF0000"/>
        <bgColor rgb="FF000000"/>
      </patternFill>
    </fill>
    <fill>
      <patternFill patternType="solid">
        <fgColor rgb="FFFFFF00"/>
        <bgColor rgb="FF000000"/>
      </patternFill>
    </fill>
    <fill>
      <patternFill patternType="solid">
        <fgColor rgb="FF82B056"/>
        <bgColor rgb="FF000000"/>
      </patternFill>
    </fill>
    <fill>
      <patternFill patternType="solid">
        <fgColor rgb="FFFF0000"/>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
      <patternFill patternType="solid">
        <fgColor rgb="FF00B0F0"/>
        <bgColor indexed="64"/>
      </patternFill>
    </fill>
    <fill>
      <patternFill patternType="solid">
        <fgColor theme="5" tint="0.59999389629810485"/>
        <bgColor indexed="64"/>
      </patternFill>
    </fill>
    <fill>
      <patternFill patternType="solid">
        <fgColor rgb="FF006CB7"/>
        <bgColor indexed="64"/>
      </patternFill>
    </fill>
    <fill>
      <patternFill patternType="solid">
        <fgColor theme="4"/>
        <bgColor rgb="FF000000"/>
      </patternFill>
    </fill>
    <fill>
      <patternFill patternType="solid">
        <fgColor theme="3"/>
        <bgColor rgb="FF000000"/>
      </patternFill>
    </fill>
  </fills>
  <borders count="2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rgb="FF008000"/>
      </left>
      <right/>
      <top style="hair">
        <color rgb="FF008000"/>
      </top>
      <bottom style="hair">
        <color rgb="FF008000"/>
      </bottom>
      <diagonal/>
    </border>
    <border>
      <left/>
      <right/>
      <top style="hair">
        <color rgb="FF008000"/>
      </top>
      <bottom style="hair">
        <color rgb="FF008000"/>
      </bottom>
      <diagonal/>
    </border>
    <border>
      <left/>
      <right style="hair">
        <color rgb="FF008000"/>
      </right>
      <top style="hair">
        <color rgb="FF008000"/>
      </top>
      <bottom style="hair">
        <color rgb="FF008000"/>
      </bottom>
      <diagonal/>
    </border>
    <border>
      <left style="thin">
        <color auto="1"/>
      </left>
      <right/>
      <top style="medium">
        <color auto="1"/>
      </top>
      <bottom/>
      <diagonal/>
    </border>
    <border>
      <left/>
      <right style="thin">
        <color auto="1"/>
      </right>
      <top style="medium">
        <color auto="1"/>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style="thick">
        <color indexed="64"/>
      </top>
      <bottom/>
      <diagonal/>
    </border>
    <border>
      <left style="thick">
        <color indexed="64"/>
      </left>
      <right/>
      <top/>
      <bottom/>
      <diagonal/>
    </border>
    <border>
      <left style="thick">
        <color indexed="64"/>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right/>
      <top style="thin">
        <color rgb="FF00B050"/>
      </top>
      <bottom style="thin">
        <color rgb="FF00B050"/>
      </bottom>
      <diagonal/>
    </border>
    <border>
      <left/>
      <right/>
      <top style="thin">
        <color rgb="FF00B050"/>
      </top>
      <bottom/>
      <diagonal/>
    </border>
    <border>
      <left/>
      <right/>
      <top/>
      <bottom style="thin">
        <color rgb="FF00B050"/>
      </bottom>
      <diagonal/>
    </border>
    <border>
      <left style="thin">
        <color theme="0"/>
      </left>
      <right style="thin">
        <color theme="0"/>
      </right>
      <top style="thin">
        <color theme="0"/>
      </top>
      <bottom style="thin">
        <color theme="0"/>
      </bottom>
      <diagonal/>
    </border>
  </borders>
  <cellStyleXfs count="5">
    <xf numFmtId="0" fontId="0" fillId="0" borderId="0"/>
    <xf numFmtId="0" fontId="2" fillId="0" borderId="0"/>
    <xf numFmtId="0" fontId="2" fillId="0" borderId="0"/>
    <xf numFmtId="9" fontId="3" fillId="0" borderId="0" applyFont="0" applyFill="0" applyBorder="0" applyAlignment="0" applyProtection="0"/>
    <xf numFmtId="0" fontId="28" fillId="0" borderId="0"/>
  </cellStyleXfs>
  <cellXfs count="151">
    <xf numFmtId="0" fontId="0" fillId="0" borderId="0" xfId="0"/>
    <xf numFmtId="0" fontId="2" fillId="0" borderId="14" xfId="0" applyFont="1" applyBorder="1"/>
    <xf numFmtId="0" fontId="6" fillId="0" borderId="0" xfId="0" applyFont="1"/>
    <xf numFmtId="0" fontId="6" fillId="0" borderId="0" xfId="0" applyFont="1" applyAlignment="1">
      <alignment horizontal="center"/>
    </xf>
    <xf numFmtId="0" fontId="7" fillId="0" borderId="0" xfId="0" applyFont="1"/>
    <xf numFmtId="0" fontId="6" fillId="0" borderId="4" xfId="0" applyFont="1" applyBorder="1" applyAlignment="1">
      <alignment horizontal="left" indent="1"/>
    </xf>
    <xf numFmtId="0" fontId="6" fillId="0" borderId="0" xfId="0" applyFont="1" applyAlignment="1">
      <alignment horizontal="left" indent="1"/>
    </xf>
    <xf numFmtId="0" fontId="6" fillId="0" borderId="5" xfId="0" applyFont="1" applyBorder="1"/>
    <xf numFmtId="0" fontId="6" fillId="0" borderId="4" xfId="0" applyFont="1" applyBorder="1"/>
    <xf numFmtId="0" fontId="1" fillId="0" borderId="0" xfId="0" applyFont="1" applyAlignment="1">
      <alignment horizontal="left"/>
    </xf>
    <xf numFmtId="0" fontId="11" fillId="0" borderId="0" xfId="0" applyFont="1"/>
    <xf numFmtId="0" fontId="11" fillId="0" borderId="0" xfId="0" applyFont="1" applyAlignment="1">
      <alignment horizontal="left"/>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13" fillId="0" borderId="0" xfId="0" applyFont="1"/>
    <xf numFmtId="0" fontId="6" fillId="0" borderId="9" xfId="0" applyFont="1" applyBorder="1"/>
    <xf numFmtId="0" fontId="6" fillId="0" borderId="10" xfId="0" applyFont="1" applyBorder="1"/>
    <xf numFmtId="0" fontId="11" fillId="0" borderId="10" xfId="0" applyFont="1" applyBorder="1" applyAlignment="1">
      <alignment horizontal="center" vertical="center"/>
    </xf>
    <xf numFmtId="0" fontId="11" fillId="0" borderId="11" xfId="0" applyFont="1" applyBorder="1" applyAlignment="1">
      <alignment horizontal="left" vertical="center" indent="2"/>
    </xf>
    <xf numFmtId="0" fontId="14" fillId="6" borderId="20" xfId="0" applyFont="1" applyFill="1" applyBorder="1" applyAlignment="1">
      <alignment horizontal="center" vertical="center"/>
    </xf>
    <xf numFmtId="0" fontId="10" fillId="4" borderId="20" xfId="0" applyFont="1" applyFill="1" applyBorder="1" applyAlignment="1">
      <alignment horizontal="center" vertical="center" wrapText="1"/>
    </xf>
    <xf numFmtId="0" fontId="15" fillId="5" borderId="20" xfId="0" applyFont="1" applyFill="1" applyBorder="1" applyAlignment="1">
      <alignment horizontal="center" vertical="center" wrapText="1"/>
    </xf>
    <xf numFmtId="0" fontId="16" fillId="0" borderId="20" xfId="0" applyFont="1" applyBorder="1" applyAlignment="1">
      <alignment horizontal="center" vertical="top" wrapText="1"/>
    </xf>
    <xf numFmtId="0" fontId="11" fillId="0" borderId="20" xfId="0" applyFont="1" applyBorder="1" applyAlignment="1">
      <alignment horizontal="left" vertical="top" wrapText="1"/>
    </xf>
    <xf numFmtId="0" fontId="13" fillId="3" borderId="20" xfId="0" applyFont="1" applyFill="1" applyBorder="1" applyAlignment="1">
      <alignment horizontal="center" vertical="center" wrapText="1"/>
    </xf>
    <xf numFmtId="0" fontId="17" fillId="0" borderId="0" xfId="0" applyFont="1"/>
    <xf numFmtId="0" fontId="6" fillId="0" borderId="0" xfId="0" applyFont="1" applyAlignment="1">
      <alignment wrapText="1"/>
    </xf>
    <xf numFmtId="0" fontId="18" fillId="0" borderId="20" xfId="0" applyFont="1" applyBorder="1" applyAlignment="1">
      <alignment horizontal="left" vertical="center" wrapText="1"/>
    </xf>
    <xf numFmtId="0" fontId="18" fillId="0" borderId="20" xfId="0" applyFont="1" applyBorder="1" applyAlignment="1">
      <alignment horizontal="left" vertical="top" wrapText="1"/>
    </xf>
    <xf numFmtId="0" fontId="18" fillId="7" borderId="20" xfId="0" applyFont="1" applyFill="1" applyBorder="1" applyAlignment="1">
      <alignment horizontal="left" vertical="top" wrapText="1"/>
    </xf>
    <xf numFmtId="0" fontId="18" fillId="0" borderId="20" xfId="0" applyFont="1" applyBorder="1" applyAlignment="1">
      <alignment horizontal="justify" vertical="center" wrapText="1"/>
    </xf>
    <xf numFmtId="0" fontId="16" fillId="0" borderId="0" xfId="0" applyFont="1" applyAlignment="1">
      <alignment horizontal="center" vertical="center"/>
    </xf>
    <xf numFmtId="0" fontId="11" fillId="0" borderId="0" xfId="0" applyFont="1" applyAlignment="1">
      <alignment horizontal="left" vertical="top" wrapText="1"/>
    </xf>
    <xf numFmtId="0" fontId="6" fillId="0" borderId="0" xfId="0" applyFont="1" applyAlignment="1">
      <alignment vertical="center"/>
    </xf>
    <xf numFmtId="0" fontId="2" fillId="8" borderId="14" xfId="0" applyFont="1" applyFill="1" applyBorder="1"/>
    <xf numFmtId="0" fontId="2" fillId="8" borderId="14" xfId="0" applyFont="1" applyFill="1" applyBorder="1" applyProtection="1">
      <protection locked="0"/>
    </xf>
    <xf numFmtId="0" fontId="19" fillId="9" borderId="14" xfId="0" applyFont="1" applyFill="1" applyBorder="1" applyAlignment="1">
      <alignment horizontal="center"/>
    </xf>
    <xf numFmtId="0" fontId="6" fillId="10" borderId="14" xfId="0" applyFont="1" applyFill="1" applyBorder="1" applyAlignment="1">
      <alignment horizontal="center"/>
    </xf>
    <xf numFmtId="0" fontId="19" fillId="11" borderId="14" xfId="0" applyFont="1" applyFill="1" applyBorder="1" applyAlignment="1">
      <alignment horizontal="center"/>
    </xf>
    <xf numFmtId="0" fontId="6" fillId="0" borderId="0" xfId="0" applyFont="1" applyAlignment="1">
      <alignment horizontal="center" vertical="center"/>
    </xf>
    <xf numFmtId="0" fontId="2" fillId="0" borderId="0" xfId="0" applyFont="1"/>
    <xf numFmtId="0" fontId="4" fillId="7" borderId="15" xfId="0" applyFont="1" applyFill="1" applyBorder="1" applyAlignment="1">
      <alignment horizontal="left" vertical="center" wrapText="1"/>
    </xf>
    <xf numFmtId="0" fontId="6" fillId="0" borderId="15" xfId="0" applyFont="1" applyBorder="1" applyAlignment="1">
      <alignment horizontal="center"/>
    </xf>
    <xf numFmtId="2" fontId="6" fillId="0" borderId="15" xfId="0" applyNumberFormat="1" applyFont="1" applyBorder="1" applyAlignment="1">
      <alignment horizontal="center"/>
    </xf>
    <xf numFmtId="0" fontId="6" fillId="0" borderId="16" xfId="0" applyFont="1" applyBorder="1" applyAlignment="1">
      <alignment horizontal="center" vertical="center"/>
    </xf>
    <xf numFmtId="0" fontId="6" fillId="0" borderId="17" xfId="0" applyFont="1" applyBorder="1" applyAlignment="1">
      <alignment horizontal="center"/>
    </xf>
    <xf numFmtId="0" fontId="4" fillId="7" borderId="16" xfId="0" applyFont="1" applyFill="1" applyBorder="1" applyAlignment="1">
      <alignment horizontal="left" vertical="center" wrapText="1"/>
    </xf>
    <xf numFmtId="0" fontId="6" fillId="0" borderId="16" xfId="0" applyFont="1" applyBorder="1" applyAlignment="1">
      <alignment horizontal="center"/>
    </xf>
    <xf numFmtId="2" fontId="6" fillId="0" borderId="16" xfId="0" applyNumberFormat="1" applyFont="1" applyBorder="1" applyAlignment="1">
      <alignment horizontal="center"/>
    </xf>
    <xf numFmtId="0" fontId="6" fillId="0" borderId="18" xfId="0" applyFont="1" applyBorder="1" applyAlignment="1">
      <alignment horizontal="center"/>
    </xf>
    <xf numFmtId="0" fontId="4" fillId="7" borderId="19" xfId="0" applyFont="1" applyFill="1" applyBorder="1" applyAlignment="1">
      <alignment horizontal="left" vertical="center" wrapText="1"/>
    </xf>
    <xf numFmtId="0" fontId="6" fillId="0" borderId="19" xfId="0" applyFont="1" applyBorder="1" applyAlignment="1">
      <alignment horizontal="center"/>
    </xf>
    <xf numFmtId="0" fontId="6" fillId="0" borderId="14" xfId="0" applyFont="1" applyBorder="1" applyAlignment="1">
      <alignment horizontal="center"/>
    </xf>
    <xf numFmtId="2" fontId="6" fillId="0" borderId="14" xfId="0" applyNumberFormat="1" applyFont="1" applyBorder="1" applyAlignment="1">
      <alignment horizontal="center"/>
    </xf>
    <xf numFmtId="0" fontId="6" fillId="0" borderId="14" xfId="0" applyFont="1" applyBorder="1" applyAlignment="1">
      <alignment horizontal="center" vertical="center"/>
    </xf>
    <xf numFmtId="9" fontId="6" fillId="0" borderId="0" xfId="3" applyFont="1" applyAlignment="1">
      <alignment horizontal="center"/>
    </xf>
    <xf numFmtId="0" fontId="2" fillId="10" borderId="0" xfId="0" applyFont="1" applyFill="1"/>
    <xf numFmtId="0" fontId="6" fillId="2" borderId="0" xfId="0" applyFont="1" applyFill="1" applyAlignment="1">
      <alignment horizontal="center"/>
    </xf>
    <xf numFmtId="0" fontId="20" fillId="0" borderId="0" xfId="0" applyFont="1"/>
    <xf numFmtId="0" fontId="21" fillId="0" borderId="0" xfId="0" applyFont="1" applyAlignment="1">
      <alignment horizontal="center" vertical="top" wrapText="1"/>
    </xf>
    <xf numFmtId="0" fontId="21" fillId="0" borderId="0" xfId="0" applyFont="1" applyAlignment="1">
      <alignment horizontal="center" vertical="top"/>
    </xf>
    <xf numFmtId="0" fontId="20" fillId="0" borderId="0" xfId="0" applyFont="1" applyAlignment="1">
      <alignment horizontal="center" vertical="top" wrapText="1"/>
    </xf>
    <xf numFmtId="0" fontId="20" fillId="0" borderId="0" xfId="0" applyFont="1" applyAlignment="1">
      <alignment horizontal="center" vertical="top"/>
    </xf>
    <xf numFmtId="0" fontId="21" fillId="0" borderId="0" xfId="0" applyFont="1" applyAlignment="1">
      <alignment vertical="top"/>
    </xf>
    <xf numFmtId="0" fontId="21" fillId="0" borderId="0" xfId="0" applyFont="1" applyAlignment="1">
      <alignment vertical="top" wrapText="1"/>
    </xf>
    <xf numFmtId="0" fontId="6" fillId="2" borderId="16" xfId="0" applyFont="1" applyFill="1" applyBorder="1" applyAlignment="1">
      <alignment horizontal="center"/>
    </xf>
    <xf numFmtId="0" fontId="0" fillId="0" borderId="0" xfId="0" applyAlignment="1">
      <alignment wrapText="1"/>
    </xf>
    <xf numFmtId="0" fontId="24" fillId="4" borderId="20" xfId="0" applyFont="1" applyFill="1" applyBorder="1" applyAlignment="1">
      <alignment horizontal="center" vertical="center"/>
    </xf>
    <xf numFmtId="0" fontId="23" fillId="5" borderId="20" xfId="0" applyFont="1" applyFill="1" applyBorder="1" applyAlignment="1">
      <alignment horizontal="center" vertical="center" wrapText="1"/>
    </xf>
    <xf numFmtId="0" fontId="26" fillId="0" borderId="20" xfId="0" applyFont="1" applyBorder="1" applyAlignment="1">
      <alignment horizontal="left" vertical="top" wrapText="1"/>
    </xf>
    <xf numFmtId="0" fontId="23" fillId="3" borderId="20" xfId="0" applyFont="1" applyFill="1" applyBorder="1" applyAlignment="1">
      <alignment horizontal="center" vertical="center" wrapText="1"/>
    </xf>
    <xf numFmtId="0" fontId="24" fillId="4" borderId="0" xfId="0" applyFont="1" applyFill="1" applyAlignment="1">
      <alignment horizontal="center" vertical="center" wrapText="1"/>
    </xf>
    <xf numFmtId="0" fontId="25" fillId="12" borderId="20" xfId="0" applyFont="1" applyFill="1" applyBorder="1" applyAlignment="1">
      <alignment horizontal="center" vertical="top" wrapText="1"/>
    </xf>
    <xf numFmtId="0" fontId="25" fillId="2" borderId="20" xfId="0" applyFont="1" applyFill="1" applyBorder="1" applyAlignment="1">
      <alignment horizontal="center" vertical="top" wrapText="1"/>
    </xf>
    <xf numFmtId="0" fontId="15" fillId="6" borderId="20" xfId="0" applyFont="1" applyFill="1" applyBorder="1" applyAlignment="1">
      <alignment horizontal="center" vertical="center"/>
    </xf>
    <xf numFmtId="0" fontId="0" fillId="14" borderId="0" xfId="0" applyFill="1"/>
    <xf numFmtId="0" fontId="27" fillId="14" borderId="0" xfId="0" applyFont="1" applyFill="1"/>
    <xf numFmtId="0" fontId="0" fillId="0" borderId="21" xfId="0" applyBorder="1" applyAlignment="1">
      <alignment wrapText="1"/>
    </xf>
    <xf numFmtId="0" fontId="0" fillId="0" borderId="21" xfId="0" applyBorder="1" applyAlignment="1">
      <alignment horizontal="center" vertical="center"/>
    </xf>
    <xf numFmtId="0" fontId="0" fillId="14" borderId="0" xfId="0" applyFill="1" applyAlignment="1">
      <alignment horizontal="center" vertical="center"/>
    </xf>
    <xf numFmtId="0" fontId="0" fillId="12" borderId="0" xfId="0" applyFill="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xf>
    <xf numFmtId="0" fontId="0" fillId="14" borderId="0" xfId="0" applyFill="1" applyAlignment="1">
      <alignment horizontal="left" vertical="center"/>
    </xf>
    <xf numFmtId="0" fontId="0" fillId="0" borderId="21" xfId="0" applyBorder="1" applyAlignment="1">
      <alignment horizontal="left" vertical="top" wrapText="1"/>
    </xf>
    <xf numFmtId="0" fontId="0" fillId="12" borderId="21" xfId="0" applyFill="1" applyBorder="1" applyAlignment="1">
      <alignment wrapText="1"/>
    </xf>
    <xf numFmtId="0" fontId="0" fillId="2" borderId="21" xfId="0" applyFill="1" applyBorder="1" applyAlignment="1">
      <alignment wrapText="1"/>
    </xf>
    <xf numFmtId="0" fontId="27" fillId="14" borderId="0" xfId="0" applyFont="1" applyFill="1" applyAlignment="1">
      <alignment horizontal="center" vertical="center"/>
    </xf>
    <xf numFmtId="0" fontId="0" fillId="0" borderId="21" xfId="0" applyBorder="1" applyAlignment="1">
      <alignment horizontal="center" vertical="center" wrapText="1"/>
    </xf>
    <xf numFmtId="0" fontId="17" fillId="0" borderId="0" xfId="0" applyFont="1" applyAlignment="1">
      <alignment wrapText="1"/>
    </xf>
    <xf numFmtId="0" fontId="18" fillId="13" borderId="20" xfId="0" applyFont="1" applyFill="1" applyBorder="1" applyAlignment="1">
      <alignment horizontal="left" vertical="top" wrapText="1"/>
    </xf>
    <xf numFmtId="0" fontId="12" fillId="0" borderId="0" xfId="0" applyFont="1" applyAlignment="1">
      <alignment wrapText="1"/>
    </xf>
    <xf numFmtId="0" fontId="11" fillId="13" borderId="20" xfId="0" applyFont="1" applyFill="1" applyBorder="1" applyAlignment="1">
      <alignment horizontal="left" vertical="top" wrapText="1"/>
    </xf>
    <xf numFmtId="0" fontId="0" fillId="0" borderId="20" xfId="0" applyBorder="1" applyAlignment="1">
      <alignment horizontal="center" vertical="top" wrapText="1"/>
    </xf>
    <xf numFmtId="0" fontId="0" fillId="13" borderId="20" xfId="0" applyFill="1" applyBorder="1" applyAlignment="1">
      <alignment horizontal="center" vertical="top" wrapText="1"/>
    </xf>
    <xf numFmtId="0" fontId="0" fillId="16" borderId="20" xfId="0" applyFill="1" applyBorder="1" applyAlignment="1">
      <alignment horizontal="center" vertical="top" wrapText="1"/>
    </xf>
    <xf numFmtId="0" fontId="0" fillId="17" borderId="20" xfId="0" applyFill="1" applyBorder="1" applyAlignment="1">
      <alignment horizontal="center" vertical="top" wrapText="1"/>
    </xf>
    <xf numFmtId="0" fontId="0" fillId="0" borderId="20" xfId="0" applyBorder="1" applyAlignment="1">
      <alignment horizontal="left" vertical="top" wrapText="1"/>
    </xf>
    <xf numFmtId="165" fontId="0" fillId="0" borderId="20" xfId="0" applyNumberFormat="1" applyBorder="1" applyAlignment="1">
      <alignment horizontal="center" vertical="top" wrapText="1"/>
    </xf>
    <xf numFmtId="0" fontId="0" fillId="17" borderId="20" xfId="0" applyFill="1" applyBorder="1" applyAlignment="1">
      <alignment horizontal="left" vertical="top" wrapText="1"/>
    </xf>
    <xf numFmtId="0" fontId="29" fillId="13" borderId="20" xfId="0" applyFont="1" applyFill="1" applyBorder="1" applyAlignment="1">
      <alignment horizontal="center" vertical="top" wrapText="1"/>
    </xf>
    <xf numFmtId="164" fontId="11" fillId="0" borderId="0" xfId="0" applyNumberFormat="1" applyFont="1" applyAlignment="1">
      <alignment horizontal="left"/>
    </xf>
    <xf numFmtId="0" fontId="31" fillId="18" borderId="24" xfId="4" applyFont="1" applyFill="1" applyBorder="1" applyAlignment="1">
      <alignment horizontal="center" vertical="center" wrapText="1"/>
    </xf>
    <xf numFmtId="0" fontId="32" fillId="0" borderId="0" xfId="4" applyFont="1" applyAlignment="1">
      <alignment vertical="center"/>
    </xf>
    <xf numFmtId="49" fontId="33" fillId="0" borderId="0" xfId="4" applyNumberFormat="1" applyFont="1" applyAlignment="1">
      <alignment horizontal="center" vertical="center"/>
    </xf>
    <xf numFmtId="0" fontId="33" fillId="0" borderId="0" xfId="4" applyFont="1" applyAlignment="1">
      <alignment horizontal="center" vertical="center"/>
    </xf>
    <xf numFmtId="0" fontId="0" fillId="12" borderId="0" xfId="0" applyFill="1" applyAlignment="1">
      <alignment wrapText="1"/>
    </xf>
    <xf numFmtId="0" fontId="34" fillId="0" borderId="0" xfId="0" applyFont="1" applyAlignment="1">
      <alignment horizontal="left" indent="1"/>
    </xf>
    <xf numFmtId="1" fontId="11" fillId="0" borderId="0" xfId="0" applyNumberFormat="1" applyFont="1" applyAlignment="1">
      <alignment horizontal="left"/>
    </xf>
    <xf numFmtId="0" fontId="0" fillId="2" borderId="0" xfId="0" applyFill="1" applyAlignment="1">
      <alignment wrapText="1"/>
    </xf>
    <xf numFmtId="0" fontId="11" fillId="0" borderId="20" xfId="0" applyFont="1" applyBorder="1" applyAlignment="1">
      <alignment horizontal="left" vertical="top" wrapText="1"/>
    </xf>
    <xf numFmtId="0" fontId="11" fillId="0" borderId="20" xfId="0" applyFont="1" applyBorder="1" applyAlignment="1">
      <alignment horizontal="left" vertical="top" wrapText="1"/>
    </xf>
    <xf numFmtId="0" fontId="10" fillId="4" borderId="20" xfId="0" applyFont="1" applyFill="1" applyBorder="1" applyAlignment="1">
      <alignment horizontal="center" vertical="center"/>
    </xf>
    <xf numFmtId="0" fontId="11" fillId="13" borderId="4" xfId="0" applyFont="1" applyFill="1" applyBorder="1" applyAlignment="1">
      <alignment horizontal="left" vertical="center" indent="1"/>
    </xf>
    <xf numFmtId="0" fontId="11" fillId="13" borderId="0" xfId="0" applyFont="1" applyFill="1" applyAlignment="1">
      <alignment horizontal="left" vertical="center" indent="1"/>
    </xf>
    <xf numFmtId="0" fontId="11" fillId="13" borderId="5" xfId="0" applyFont="1" applyFill="1" applyBorder="1" applyAlignment="1">
      <alignment horizontal="left" vertical="center" indent="1"/>
    </xf>
    <xf numFmtId="0" fontId="10" fillId="4" borderId="4" xfId="0" applyFont="1" applyFill="1" applyBorder="1" applyAlignment="1">
      <alignment horizontal="left" vertical="center" indent="1"/>
    </xf>
    <xf numFmtId="0" fontId="10" fillId="4" borderId="0" xfId="0" applyFont="1" applyFill="1" applyAlignment="1">
      <alignment horizontal="left" vertical="center" indent="1"/>
    </xf>
    <xf numFmtId="0" fontId="10" fillId="4" borderId="5" xfId="0" applyFont="1" applyFill="1" applyBorder="1" applyAlignment="1">
      <alignment horizontal="left" vertical="center" indent="1"/>
    </xf>
    <xf numFmtId="0" fontId="11" fillId="0" borderId="4" xfId="0" applyFont="1" applyBorder="1" applyAlignment="1">
      <alignment horizontal="left" vertical="center" indent="1"/>
    </xf>
    <xf numFmtId="0" fontId="11" fillId="0" borderId="0" xfId="0" applyFont="1" applyAlignment="1">
      <alignment horizontal="left" vertical="center" indent="1"/>
    </xf>
    <xf numFmtId="0" fontId="11" fillId="0" borderId="5" xfId="0" applyFont="1" applyBorder="1" applyAlignment="1">
      <alignment horizontal="left" vertical="center" indent="1"/>
    </xf>
    <xf numFmtId="0" fontId="1" fillId="13" borderId="10" xfId="0" applyFont="1" applyFill="1" applyBorder="1" applyAlignment="1">
      <alignment horizontal="center" vertical="center"/>
    </xf>
    <xf numFmtId="0" fontId="13" fillId="5" borderId="20" xfId="0" applyFont="1" applyFill="1" applyBorder="1" applyAlignment="1">
      <alignment horizontal="center" vertical="center"/>
    </xf>
    <xf numFmtId="0" fontId="8" fillId="0" borderId="0" xfId="0" applyFont="1" applyAlignment="1">
      <alignment horizontal="center" vertical="top"/>
    </xf>
    <xf numFmtId="0" fontId="9" fillId="19" borderId="0" xfId="0" applyFont="1" applyFill="1" applyAlignment="1">
      <alignment horizontal="center" vertical="center"/>
    </xf>
    <xf numFmtId="0" fontId="10" fillId="4" borderId="1"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0" xfId="0" applyFont="1" applyFill="1" applyAlignment="1">
      <alignment horizontal="center"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0" xfId="0" applyFont="1" applyFill="1" applyAlignment="1">
      <alignment horizontal="center" vertical="center"/>
    </xf>
    <xf numFmtId="0" fontId="11" fillId="4" borderId="5" xfId="0" applyFont="1" applyFill="1" applyBorder="1" applyAlignment="1">
      <alignment horizontal="center" vertical="center"/>
    </xf>
    <xf numFmtId="0" fontId="9" fillId="20" borderId="0" xfId="0" applyFont="1" applyFill="1" applyAlignment="1">
      <alignment horizontal="center" vertical="center"/>
    </xf>
    <xf numFmtId="0" fontId="30" fillId="15" borderId="22" xfId="0" applyFont="1" applyFill="1" applyBorder="1" applyAlignment="1">
      <alignment horizontal="center" vertical="center" wrapText="1"/>
    </xf>
    <xf numFmtId="0" fontId="30" fillId="15" borderId="23" xfId="0" applyFont="1" applyFill="1" applyBorder="1" applyAlignment="1">
      <alignment horizontal="center" vertical="center" wrapText="1"/>
    </xf>
    <xf numFmtId="0" fontId="30" fillId="15" borderId="22" xfId="0" applyFont="1" applyFill="1" applyBorder="1" applyAlignment="1">
      <alignment vertical="center" wrapText="1"/>
    </xf>
    <xf numFmtId="0" fontId="0" fillId="0" borderId="23" xfId="0" applyBorder="1" applyAlignment="1">
      <alignment vertical="center" wrapText="1"/>
    </xf>
    <xf numFmtId="0" fontId="22" fillId="15" borderId="22" xfId="0" applyFont="1" applyFill="1" applyBorder="1" applyAlignment="1">
      <alignment horizontal="center" vertical="center" wrapText="1"/>
    </xf>
    <xf numFmtId="0" fontId="22" fillId="15" borderId="23" xfId="0" applyFont="1" applyFill="1" applyBorder="1" applyAlignment="1">
      <alignment horizontal="center" vertical="center" wrapText="1"/>
    </xf>
    <xf numFmtId="0" fontId="0" fillId="0" borderId="23" xfId="0" applyBorder="1" applyAlignment="1">
      <alignment horizontal="center" vertical="center" wrapText="1"/>
    </xf>
    <xf numFmtId="0" fontId="10" fillId="0" borderId="0" xfId="0" applyFont="1" applyAlignment="1">
      <alignment horizontal="center" vertical="center"/>
    </xf>
    <xf numFmtId="0" fontId="23" fillId="5" borderId="12" xfId="0" applyFont="1" applyFill="1" applyBorder="1" applyAlignment="1">
      <alignment horizontal="center" vertical="center"/>
    </xf>
    <xf numFmtId="0" fontId="23" fillId="5" borderId="1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5" xfId="0" applyFont="1" applyFill="1" applyBorder="1" applyAlignment="1">
      <alignment horizontal="center" vertical="center"/>
    </xf>
    <xf numFmtId="0" fontId="2" fillId="0" borderId="0" xfId="0" applyFont="1" applyAlignment="1">
      <alignment horizontal="center" vertical="center" wrapText="1"/>
    </xf>
    <xf numFmtId="0" fontId="6" fillId="0" borderId="0" xfId="0" applyFont="1" applyAlignment="1">
      <alignment horizontal="center" vertical="center" wrapText="1"/>
    </xf>
  </cellXfs>
  <cellStyles count="5">
    <cellStyle name="Normal" xfId="0" builtinId="0"/>
    <cellStyle name="Normal 2" xfId="4" xr:uid="{00000000-0005-0000-0000-000003000000}"/>
    <cellStyle name="Normal 2 2" xfId="1" xr:uid="{00000000-0005-0000-0000-000004000000}"/>
    <cellStyle name="Normal 4" xfId="2" xr:uid="{00000000-0005-0000-0000-000005000000}"/>
    <cellStyle name="Porcentaje" xfId="3" builtinId="5"/>
  </cellStyles>
  <dxfs count="138">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009900"/>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009900"/>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E26B0A"/>
        </patternFill>
      </fill>
    </dxf>
    <dxf>
      <fill>
        <patternFill>
          <bgColor rgb="FF006600"/>
        </patternFill>
      </fill>
    </dxf>
    <dxf>
      <fill>
        <patternFill>
          <bgColor rgb="FFFF6600"/>
        </patternFill>
      </fill>
    </dxf>
    <dxf>
      <fill>
        <patternFill>
          <bgColor rgb="FF83D644"/>
        </patternFill>
      </fill>
    </dxf>
    <dxf>
      <fill>
        <patternFill>
          <bgColor rgb="FF83D644"/>
        </patternFill>
      </fill>
    </dxf>
    <dxf>
      <fill>
        <patternFill>
          <bgColor rgb="FF009900"/>
        </patternFill>
      </fill>
    </dxf>
  </dxfs>
  <tableStyles count="0" defaultTableStyle="TableStyleMedium2" defaultPivotStyle="PivotStyleLight16"/>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200"/>
              <a:t>% Cumplimiento</a:t>
            </a:r>
          </a:p>
        </c:rich>
      </c:tx>
      <c:layout>
        <c:manualLayout>
          <c:xMode val="edge"/>
          <c:yMode val="edge"/>
          <c:x val="0.22047794724960079"/>
          <c:y val="0"/>
        </c:manualLayout>
      </c:layout>
      <c:overlay val="1"/>
    </c:title>
    <c:autoTitleDeleted val="0"/>
    <c:plotArea>
      <c:layout/>
      <c:barChart>
        <c:barDir val="col"/>
        <c:grouping val="clustered"/>
        <c:varyColors val="0"/>
        <c:ser>
          <c:idx val="0"/>
          <c:order val="0"/>
          <c:spPr>
            <a:solidFill>
              <a:srgbClr val="FF0000"/>
            </a:solidFill>
          </c:spPr>
          <c:invertIfNegative val="0"/>
          <c:dPt>
            <c:idx val="1"/>
            <c:invertIfNegative val="0"/>
            <c:bubble3D val="0"/>
            <c:spPr>
              <a:solidFill>
                <a:srgbClr val="FFFF00"/>
              </a:solidFill>
            </c:spPr>
            <c:extLst>
              <c:ext xmlns:c16="http://schemas.microsoft.com/office/drawing/2014/chart" uri="{C3380CC4-5D6E-409C-BE32-E72D297353CC}">
                <c16:uniqueId val="{00000001-DD2A-45C0-9300-3CCCFB58DD04}"/>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Grafico!$B$3:$B$6</c:f>
              <c:strCache>
                <c:ptCount val="4"/>
                <c:pt idx="0">
                  <c:v>A. MEDIDAS ADMINISTRATIVAS</c:v>
                </c:pt>
                <c:pt idx="1">
                  <c:v>B. MEDIDAS TECNICAS</c:v>
                </c:pt>
                <c:pt idx="2">
                  <c:v>C. PROTECCIÓN PERSONAL</c:v>
                </c:pt>
                <c:pt idx="3">
                  <c:v>D. VIGILANCIA DE SALUD</c:v>
                </c:pt>
              </c:strCache>
            </c:strRef>
          </c:cat>
          <c:val>
            <c:numRef>
              <c:f>Grafico!$G$3:$G$6</c:f>
              <c:numCache>
                <c:formatCode>0.00</c:formatCode>
                <c:ptCount val="4"/>
                <c:pt idx="0">
                  <c:v>0</c:v>
                </c:pt>
                <c:pt idx="1">
                  <c:v>0</c:v>
                </c:pt>
                <c:pt idx="2">
                  <c:v>0</c:v>
                </c:pt>
                <c:pt idx="3">
                  <c:v>0</c:v>
                </c:pt>
              </c:numCache>
            </c:numRef>
          </c:val>
          <c:extLst>
            <c:ext xmlns:c16="http://schemas.microsoft.com/office/drawing/2014/chart" uri="{C3380CC4-5D6E-409C-BE32-E72D297353CC}">
              <c16:uniqueId val="{00000002-DD2A-45C0-9300-3CCCFB58DD04}"/>
            </c:ext>
          </c:extLst>
        </c:ser>
        <c:dLbls>
          <c:showLegendKey val="0"/>
          <c:showVal val="1"/>
          <c:showCatName val="0"/>
          <c:showSerName val="0"/>
          <c:showPercent val="0"/>
          <c:showBubbleSize val="0"/>
        </c:dLbls>
        <c:gapWidth val="75"/>
        <c:axId val="206081024"/>
        <c:axId val="206113024"/>
      </c:barChart>
      <c:catAx>
        <c:axId val="206081024"/>
        <c:scaling>
          <c:orientation val="minMax"/>
        </c:scaling>
        <c:delete val="0"/>
        <c:axPos val="b"/>
        <c:numFmt formatCode="General" sourceLinked="1"/>
        <c:majorTickMark val="none"/>
        <c:minorTickMark val="none"/>
        <c:tickLblPos val="nextTo"/>
        <c:crossAx val="206113024"/>
        <c:crosses val="autoZero"/>
        <c:auto val="1"/>
        <c:lblAlgn val="ctr"/>
        <c:lblOffset val="100"/>
        <c:noMultiLvlLbl val="0"/>
      </c:catAx>
      <c:valAx>
        <c:axId val="206113024"/>
        <c:scaling>
          <c:orientation val="minMax"/>
        </c:scaling>
        <c:delete val="0"/>
        <c:axPos val="l"/>
        <c:numFmt formatCode="0.00" sourceLinked="1"/>
        <c:majorTickMark val="none"/>
        <c:minorTickMark val="none"/>
        <c:tickLblPos val="nextTo"/>
        <c:crossAx val="2060810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0"/>
          <c:order val="0"/>
          <c:tx>
            <c:v>#REF!</c:v>
          </c:tx>
          <c:invertIfNegative val="0"/>
          <c:val>
            <c:numLit>
              <c:formatCode>General</c:formatCode>
              <c:ptCount val="1"/>
              <c:pt idx="0">
                <c:v>1</c:v>
              </c:pt>
            </c:numLit>
          </c:val>
          <c:extLst>
            <c:ext xmlns:c16="http://schemas.microsoft.com/office/drawing/2014/chart" uri="{C3380CC4-5D6E-409C-BE32-E72D297353CC}">
              <c16:uniqueId val="{00000000-56D9-49BF-A1C4-BAEA0127CB9D}"/>
            </c:ext>
          </c:extLst>
        </c:ser>
        <c:ser>
          <c:idx val="1"/>
          <c:order val="1"/>
          <c:tx>
            <c:v>#REF!</c:v>
          </c:tx>
          <c:invertIfNegative val="0"/>
          <c:val>
            <c:numLit>
              <c:formatCode>General</c:formatCode>
              <c:ptCount val="1"/>
              <c:pt idx="0">
                <c:v>1</c:v>
              </c:pt>
            </c:numLit>
          </c:val>
          <c:extLst>
            <c:ext xmlns:c16="http://schemas.microsoft.com/office/drawing/2014/chart" uri="{C3380CC4-5D6E-409C-BE32-E72D297353CC}">
              <c16:uniqueId val="{00000001-56D9-49BF-A1C4-BAEA0127CB9D}"/>
            </c:ext>
          </c:extLst>
        </c:ser>
        <c:ser>
          <c:idx val="2"/>
          <c:order val="2"/>
          <c:tx>
            <c:v>#REF!</c:v>
          </c:tx>
          <c:invertIfNegative val="0"/>
          <c:val>
            <c:numLit>
              <c:formatCode>General</c:formatCode>
              <c:ptCount val="1"/>
              <c:pt idx="0">
                <c:v>1</c:v>
              </c:pt>
            </c:numLit>
          </c:val>
          <c:extLst>
            <c:ext xmlns:c16="http://schemas.microsoft.com/office/drawing/2014/chart" uri="{C3380CC4-5D6E-409C-BE32-E72D297353CC}">
              <c16:uniqueId val="{00000002-56D9-49BF-A1C4-BAEA0127CB9D}"/>
            </c:ext>
          </c:extLst>
        </c:ser>
        <c:ser>
          <c:idx val="3"/>
          <c:order val="3"/>
          <c:tx>
            <c:v>#REF!</c:v>
          </c:tx>
          <c:invertIfNegative val="0"/>
          <c:val>
            <c:numLit>
              <c:formatCode>General</c:formatCode>
              <c:ptCount val="1"/>
              <c:pt idx="0">
                <c:v>1</c:v>
              </c:pt>
            </c:numLit>
          </c:val>
          <c:extLst>
            <c:ext xmlns:c16="http://schemas.microsoft.com/office/drawing/2014/chart" uri="{C3380CC4-5D6E-409C-BE32-E72D297353CC}">
              <c16:uniqueId val="{00000003-56D9-49BF-A1C4-BAEA0127CB9D}"/>
            </c:ext>
          </c:extLst>
        </c:ser>
        <c:ser>
          <c:idx val="4"/>
          <c:order val="4"/>
          <c:tx>
            <c:v>#REF!</c:v>
          </c:tx>
          <c:invertIfNegative val="0"/>
          <c:val>
            <c:numLit>
              <c:formatCode>General</c:formatCode>
              <c:ptCount val="1"/>
              <c:pt idx="0">
                <c:v>1</c:v>
              </c:pt>
            </c:numLit>
          </c:val>
          <c:extLst>
            <c:ext xmlns:c16="http://schemas.microsoft.com/office/drawing/2014/chart" uri="{C3380CC4-5D6E-409C-BE32-E72D297353CC}">
              <c16:uniqueId val="{00000004-56D9-49BF-A1C4-BAEA0127CB9D}"/>
            </c:ext>
          </c:extLst>
        </c:ser>
        <c:ser>
          <c:idx val="5"/>
          <c:order val="5"/>
          <c:tx>
            <c:v>#REF!</c:v>
          </c:tx>
          <c:invertIfNegative val="0"/>
          <c:val>
            <c:numLit>
              <c:formatCode>General</c:formatCode>
              <c:ptCount val="1"/>
              <c:pt idx="0">
                <c:v>1</c:v>
              </c:pt>
            </c:numLit>
          </c:val>
          <c:extLst>
            <c:ext xmlns:c16="http://schemas.microsoft.com/office/drawing/2014/chart" uri="{C3380CC4-5D6E-409C-BE32-E72D297353CC}">
              <c16:uniqueId val="{00000005-56D9-49BF-A1C4-BAEA0127CB9D}"/>
            </c:ext>
          </c:extLst>
        </c:ser>
        <c:ser>
          <c:idx val="6"/>
          <c:order val="6"/>
          <c:tx>
            <c:v>#REF!</c:v>
          </c:tx>
          <c:invertIfNegative val="0"/>
          <c:val>
            <c:numLit>
              <c:formatCode>General</c:formatCode>
              <c:ptCount val="1"/>
              <c:pt idx="0">
                <c:v>1</c:v>
              </c:pt>
            </c:numLit>
          </c:val>
          <c:extLst>
            <c:ext xmlns:c16="http://schemas.microsoft.com/office/drawing/2014/chart" uri="{C3380CC4-5D6E-409C-BE32-E72D297353CC}">
              <c16:uniqueId val="{00000006-56D9-49BF-A1C4-BAEA0127CB9D}"/>
            </c:ext>
          </c:extLst>
        </c:ser>
        <c:ser>
          <c:idx val="7"/>
          <c:order val="7"/>
          <c:tx>
            <c:v>#REF!</c:v>
          </c:tx>
          <c:invertIfNegative val="0"/>
          <c:val>
            <c:numLit>
              <c:formatCode>General</c:formatCode>
              <c:ptCount val="1"/>
              <c:pt idx="0">
                <c:v>1</c:v>
              </c:pt>
            </c:numLit>
          </c:val>
          <c:extLst>
            <c:ext xmlns:c16="http://schemas.microsoft.com/office/drawing/2014/chart" uri="{C3380CC4-5D6E-409C-BE32-E72D297353CC}">
              <c16:uniqueId val="{00000007-56D9-49BF-A1C4-BAEA0127CB9D}"/>
            </c:ext>
          </c:extLst>
        </c:ser>
        <c:ser>
          <c:idx val="8"/>
          <c:order val="8"/>
          <c:tx>
            <c:v>#REF!</c:v>
          </c:tx>
          <c:invertIfNegative val="0"/>
          <c:val>
            <c:numLit>
              <c:formatCode>General</c:formatCode>
              <c:ptCount val="1"/>
              <c:pt idx="0">
                <c:v>1</c:v>
              </c:pt>
            </c:numLit>
          </c:val>
          <c:extLst>
            <c:ext xmlns:c16="http://schemas.microsoft.com/office/drawing/2014/chart" uri="{C3380CC4-5D6E-409C-BE32-E72D297353CC}">
              <c16:uniqueId val="{00000008-56D9-49BF-A1C4-BAEA0127CB9D}"/>
            </c:ext>
          </c:extLst>
        </c:ser>
        <c:ser>
          <c:idx val="9"/>
          <c:order val="9"/>
          <c:tx>
            <c:v>#REF!</c:v>
          </c:tx>
          <c:invertIfNegative val="0"/>
          <c:val>
            <c:numLit>
              <c:formatCode>General</c:formatCode>
              <c:ptCount val="1"/>
              <c:pt idx="0">
                <c:v>1</c:v>
              </c:pt>
            </c:numLit>
          </c:val>
          <c:extLst>
            <c:ext xmlns:c16="http://schemas.microsoft.com/office/drawing/2014/chart" uri="{C3380CC4-5D6E-409C-BE32-E72D297353CC}">
              <c16:uniqueId val="{00000009-56D9-49BF-A1C4-BAEA0127CB9D}"/>
            </c:ext>
          </c:extLst>
        </c:ser>
        <c:ser>
          <c:idx val="10"/>
          <c:order val="10"/>
          <c:tx>
            <c:v>#REF!</c:v>
          </c:tx>
          <c:invertIfNegative val="0"/>
          <c:val>
            <c:numLit>
              <c:formatCode>General</c:formatCode>
              <c:ptCount val="1"/>
              <c:pt idx="0">
                <c:v>1</c:v>
              </c:pt>
            </c:numLit>
          </c:val>
          <c:extLst>
            <c:ext xmlns:c16="http://schemas.microsoft.com/office/drawing/2014/chart" uri="{C3380CC4-5D6E-409C-BE32-E72D297353CC}">
              <c16:uniqueId val="{0000000A-56D9-49BF-A1C4-BAEA0127CB9D}"/>
            </c:ext>
          </c:extLst>
        </c:ser>
        <c:dLbls>
          <c:showLegendKey val="0"/>
          <c:showVal val="0"/>
          <c:showCatName val="0"/>
          <c:showSerName val="0"/>
          <c:showPercent val="0"/>
          <c:showBubbleSize val="0"/>
        </c:dLbls>
        <c:gapWidth val="150"/>
        <c:axId val="206174848"/>
        <c:axId val="206246272"/>
      </c:barChart>
      <c:catAx>
        <c:axId val="206174848"/>
        <c:scaling>
          <c:orientation val="minMax"/>
        </c:scaling>
        <c:delete val="0"/>
        <c:axPos val="b"/>
        <c:majorTickMark val="out"/>
        <c:minorTickMark val="none"/>
        <c:tickLblPos val="nextTo"/>
        <c:crossAx val="206246272"/>
        <c:crosses val="autoZero"/>
        <c:auto val="1"/>
        <c:lblAlgn val="ctr"/>
        <c:lblOffset val="100"/>
        <c:noMultiLvlLbl val="0"/>
      </c:catAx>
      <c:valAx>
        <c:axId val="206246272"/>
        <c:scaling>
          <c:orientation val="minMax"/>
        </c:scaling>
        <c:delete val="0"/>
        <c:axPos val="l"/>
        <c:majorGridlines/>
        <c:numFmt formatCode="General" sourceLinked="1"/>
        <c:majorTickMark val="out"/>
        <c:minorTickMark val="none"/>
        <c:tickLblPos val="nextTo"/>
        <c:crossAx val="20617484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1419225</xdr:colOff>
      <xdr:row>27</xdr:row>
      <xdr:rowOff>142875</xdr:rowOff>
    </xdr:from>
    <xdr:to>
      <xdr:col>6</xdr:col>
      <xdr:colOff>1562100</xdr:colOff>
      <xdr:row>27</xdr:row>
      <xdr:rowOff>286875</xdr:rowOff>
    </xdr:to>
    <xdr:sp macro="" textlink="">
      <xdr:nvSpPr>
        <xdr:cNvPr id="2" name="1 Elipse">
          <a:extLst>
            <a:ext uri="{FF2B5EF4-FFF2-40B4-BE49-F238E27FC236}">
              <a16:creationId xmlns:a16="http://schemas.microsoft.com/office/drawing/2014/main" id="{00000000-0008-0000-0500-000002000000}"/>
            </a:ext>
          </a:extLst>
        </xdr:cNvPr>
        <xdr:cNvSpPr/>
      </xdr:nvSpPr>
      <xdr:spPr>
        <a:xfrm>
          <a:off x="14916150" y="7439025"/>
          <a:ext cx="142875" cy="144000"/>
        </a:xfrm>
        <a:prstGeom prst="ellipse">
          <a:avLst/>
        </a:prstGeom>
        <a:solidFill>
          <a:srgbClr val="FF0000"/>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CL" sz="1100"/>
        </a:p>
      </xdr:txBody>
    </xdr:sp>
    <xdr:clientData/>
  </xdr:twoCellAnchor>
  <xdr:twoCellAnchor>
    <xdr:from>
      <xdr:col>5</xdr:col>
      <xdr:colOff>3981450</xdr:colOff>
      <xdr:row>27</xdr:row>
      <xdr:rowOff>171450</xdr:rowOff>
    </xdr:from>
    <xdr:to>
      <xdr:col>5</xdr:col>
      <xdr:colOff>4124325</xdr:colOff>
      <xdr:row>27</xdr:row>
      <xdr:rowOff>315450</xdr:rowOff>
    </xdr:to>
    <xdr:sp macro="" textlink="">
      <xdr:nvSpPr>
        <xdr:cNvPr id="3" name="2 Elipse">
          <a:extLst>
            <a:ext uri="{FF2B5EF4-FFF2-40B4-BE49-F238E27FC236}">
              <a16:creationId xmlns:a16="http://schemas.microsoft.com/office/drawing/2014/main" id="{00000000-0008-0000-0500-000003000000}"/>
            </a:ext>
          </a:extLst>
        </xdr:cNvPr>
        <xdr:cNvSpPr/>
      </xdr:nvSpPr>
      <xdr:spPr>
        <a:xfrm>
          <a:off x="13193486" y="7519307"/>
          <a:ext cx="142875" cy="14400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231319</xdr:colOff>
      <xdr:row>46</xdr:row>
      <xdr:rowOff>0</xdr:rowOff>
    </xdr:from>
    <xdr:to>
      <xdr:col>1</xdr:col>
      <xdr:colOff>374194</xdr:colOff>
      <xdr:row>46</xdr:row>
      <xdr:rowOff>0</xdr:rowOff>
    </xdr:to>
    <xdr:sp macro="" textlink="">
      <xdr:nvSpPr>
        <xdr:cNvPr id="68" name="67 Elipse">
          <a:extLst>
            <a:ext uri="{FF2B5EF4-FFF2-40B4-BE49-F238E27FC236}">
              <a16:creationId xmlns:a16="http://schemas.microsoft.com/office/drawing/2014/main" id="{00000000-0008-0000-0500-000044000000}"/>
            </a:ext>
          </a:extLst>
        </xdr:cNvPr>
        <xdr:cNvSpPr/>
      </xdr:nvSpPr>
      <xdr:spPr>
        <a:xfrm>
          <a:off x="503462" y="39909744"/>
          <a:ext cx="142875" cy="14400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1419225</xdr:colOff>
      <xdr:row>24</xdr:row>
      <xdr:rowOff>142875</xdr:rowOff>
    </xdr:from>
    <xdr:to>
      <xdr:col>6</xdr:col>
      <xdr:colOff>1562100</xdr:colOff>
      <xdr:row>24</xdr:row>
      <xdr:rowOff>286875</xdr:rowOff>
    </xdr:to>
    <xdr:sp macro="" textlink="">
      <xdr:nvSpPr>
        <xdr:cNvPr id="2" name="1 Elipse">
          <a:extLst>
            <a:ext uri="{FF2B5EF4-FFF2-40B4-BE49-F238E27FC236}">
              <a16:creationId xmlns:a16="http://schemas.microsoft.com/office/drawing/2014/main" id="{FA4B9A03-680E-4169-AD1C-A19B197E6CA7}"/>
            </a:ext>
          </a:extLst>
        </xdr:cNvPr>
        <xdr:cNvSpPr/>
      </xdr:nvSpPr>
      <xdr:spPr>
        <a:xfrm>
          <a:off x="14916150" y="7324725"/>
          <a:ext cx="142875" cy="144000"/>
        </a:xfrm>
        <a:prstGeom prst="ellipse">
          <a:avLst/>
        </a:prstGeom>
        <a:solidFill>
          <a:srgbClr val="FF0000"/>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CL" sz="1100"/>
        </a:p>
      </xdr:txBody>
    </xdr:sp>
    <xdr:clientData/>
  </xdr:twoCellAnchor>
  <xdr:twoCellAnchor>
    <xdr:from>
      <xdr:col>5</xdr:col>
      <xdr:colOff>3981450</xdr:colOff>
      <xdr:row>24</xdr:row>
      <xdr:rowOff>171450</xdr:rowOff>
    </xdr:from>
    <xdr:to>
      <xdr:col>5</xdr:col>
      <xdr:colOff>4124325</xdr:colOff>
      <xdr:row>24</xdr:row>
      <xdr:rowOff>315450</xdr:rowOff>
    </xdr:to>
    <xdr:sp macro="" textlink="">
      <xdr:nvSpPr>
        <xdr:cNvPr id="3" name="2 Elipse">
          <a:extLst>
            <a:ext uri="{FF2B5EF4-FFF2-40B4-BE49-F238E27FC236}">
              <a16:creationId xmlns:a16="http://schemas.microsoft.com/office/drawing/2014/main" id="{4A1A75C3-BAD5-4CED-87D7-59F58E3172CE}"/>
            </a:ext>
          </a:extLst>
        </xdr:cNvPr>
        <xdr:cNvSpPr/>
      </xdr:nvSpPr>
      <xdr:spPr>
        <a:xfrm>
          <a:off x="13201650" y="7353300"/>
          <a:ext cx="142875" cy="14400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231319</xdr:colOff>
      <xdr:row>50</xdr:row>
      <xdr:rowOff>0</xdr:rowOff>
    </xdr:from>
    <xdr:to>
      <xdr:col>1</xdr:col>
      <xdr:colOff>374194</xdr:colOff>
      <xdr:row>50</xdr:row>
      <xdr:rowOff>0</xdr:rowOff>
    </xdr:to>
    <xdr:sp macro="" textlink="">
      <xdr:nvSpPr>
        <xdr:cNvPr id="4" name="67 Elipse">
          <a:extLst>
            <a:ext uri="{FF2B5EF4-FFF2-40B4-BE49-F238E27FC236}">
              <a16:creationId xmlns:a16="http://schemas.microsoft.com/office/drawing/2014/main" id="{2908C141-1F72-4CEC-B280-E644B43CF600}"/>
            </a:ext>
          </a:extLst>
        </xdr:cNvPr>
        <xdr:cNvSpPr/>
      </xdr:nvSpPr>
      <xdr:spPr>
        <a:xfrm>
          <a:off x="507544" y="43805475"/>
          <a:ext cx="142875" cy="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194732</xdr:colOff>
      <xdr:row>8</xdr:row>
      <xdr:rowOff>465666</xdr:rowOff>
    </xdr:from>
    <xdr:to>
      <xdr:col>0</xdr:col>
      <xdr:colOff>376765</xdr:colOff>
      <xdr:row>8</xdr:row>
      <xdr:rowOff>647700</xdr:rowOff>
    </xdr:to>
    <xdr:sp macro="" textlink="">
      <xdr:nvSpPr>
        <xdr:cNvPr id="45" name="Oval 6">
          <a:extLst>
            <a:ext uri="{FF2B5EF4-FFF2-40B4-BE49-F238E27FC236}">
              <a16:creationId xmlns:a16="http://schemas.microsoft.com/office/drawing/2014/main" id="{00000000-0008-0000-0B00-00002D000000}"/>
            </a:ext>
          </a:extLst>
        </xdr:cNvPr>
        <xdr:cNvSpPr/>
      </xdr:nvSpPr>
      <xdr:spPr>
        <a:xfrm>
          <a:off x="194732" y="3989916"/>
          <a:ext cx="182033" cy="1059"/>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194732</xdr:colOff>
      <xdr:row>15</xdr:row>
      <xdr:rowOff>0</xdr:rowOff>
    </xdr:from>
    <xdr:to>
      <xdr:col>0</xdr:col>
      <xdr:colOff>376765</xdr:colOff>
      <xdr:row>15</xdr:row>
      <xdr:rowOff>0</xdr:rowOff>
    </xdr:to>
    <xdr:sp macro="" textlink="">
      <xdr:nvSpPr>
        <xdr:cNvPr id="47" name="Oval 6">
          <a:extLst>
            <a:ext uri="{FF2B5EF4-FFF2-40B4-BE49-F238E27FC236}">
              <a16:creationId xmlns:a16="http://schemas.microsoft.com/office/drawing/2014/main" id="{00000000-0008-0000-0B00-00002F000000}"/>
            </a:ext>
          </a:extLst>
        </xdr:cNvPr>
        <xdr:cNvSpPr/>
      </xdr:nvSpPr>
      <xdr:spPr>
        <a:xfrm>
          <a:off x="194732" y="8010525"/>
          <a:ext cx="182033" cy="0"/>
        </a:xfrm>
        <a:prstGeom prst="ellipse">
          <a:avLst/>
        </a:prstGeom>
        <a:solidFill>
          <a:srgbClr val="FFEC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231319</xdr:colOff>
      <xdr:row>13</xdr:row>
      <xdr:rowOff>467174</xdr:rowOff>
    </xdr:from>
    <xdr:to>
      <xdr:col>0</xdr:col>
      <xdr:colOff>413352</xdr:colOff>
      <xdr:row>13</xdr:row>
      <xdr:rowOff>649208</xdr:rowOff>
    </xdr:to>
    <xdr:sp macro="" textlink="">
      <xdr:nvSpPr>
        <xdr:cNvPr id="48" name="Oval 6">
          <a:extLst>
            <a:ext uri="{FF2B5EF4-FFF2-40B4-BE49-F238E27FC236}">
              <a16:creationId xmlns:a16="http://schemas.microsoft.com/office/drawing/2014/main" id="{00000000-0008-0000-0B00-000030000000}"/>
            </a:ext>
          </a:extLst>
        </xdr:cNvPr>
        <xdr:cNvSpPr/>
      </xdr:nvSpPr>
      <xdr:spPr>
        <a:xfrm>
          <a:off x="231319" y="7353749"/>
          <a:ext cx="182033" cy="10584"/>
        </a:xfrm>
        <a:prstGeom prst="ellipse">
          <a:avLst/>
        </a:prstGeom>
        <a:solidFill>
          <a:srgbClr val="FFEC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217714</xdr:colOff>
      <xdr:row>25</xdr:row>
      <xdr:rowOff>410028</xdr:rowOff>
    </xdr:from>
    <xdr:to>
      <xdr:col>0</xdr:col>
      <xdr:colOff>438694</xdr:colOff>
      <xdr:row>25</xdr:row>
      <xdr:rowOff>631008</xdr:rowOff>
    </xdr:to>
    <xdr:sp macro="" textlink="">
      <xdr:nvSpPr>
        <xdr:cNvPr id="51" name="Oval 24">
          <a:extLst>
            <a:ext uri="{FF2B5EF4-FFF2-40B4-BE49-F238E27FC236}">
              <a16:creationId xmlns:a16="http://schemas.microsoft.com/office/drawing/2014/main" id="{00000000-0008-0000-0B00-000033000000}"/>
            </a:ext>
          </a:extLst>
        </xdr:cNvPr>
        <xdr:cNvSpPr/>
      </xdr:nvSpPr>
      <xdr:spPr>
        <a:xfrm>
          <a:off x="217714" y="16745403"/>
          <a:ext cx="220980" cy="220980"/>
        </a:xfrm>
        <a:prstGeom prst="ellipse">
          <a:avLst/>
        </a:prstGeom>
        <a:solidFill>
          <a:srgbClr val="FFFF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190500</xdr:colOff>
      <xdr:row>29</xdr:row>
      <xdr:rowOff>342900</xdr:rowOff>
    </xdr:from>
    <xdr:to>
      <xdr:col>0</xdr:col>
      <xdr:colOff>411480</xdr:colOff>
      <xdr:row>29</xdr:row>
      <xdr:rowOff>563880</xdr:rowOff>
    </xdr:to>
    <xdr:sp macro="" textlink="">
      <xdr:nvSpPr>
        <xdr:cNvPr id="52" name="Oval 25">
          <a:extLst>
            <a:ext uri="{FF2B5EF4-FFF2-40B4-BE49-F238E27FC236}">
              <a16:creationId xmlns:a16="http://schemas.microsoft.com/office/drawing/2014/main" id="{00000000-0008-0000-0B00-000034000000}"/>
            </a:ext>
          </a:extLst>
        </xdr:cNvPr>
        <xdr:cNvSpPr/>
      </xdr:nvSpPr>
      <xdr:spPr>
        <a:xfrm>
          <a:off x="190500" y="19383375"/>
          <a:ext cx="220980" cy="220980"/>
        </a:xfrm>
        <a:prstGeom prst="ellipse">
          <a:avLst/>
        </a:prstGeom>
        <a:solidFill>
          <a:srgbClr val="FFFF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204107</xdr:colOff>
      <xdr:row>26</xdr:row>
      <xdr:rowOff>372835</xdr:rowOff>
    </xdr:from>
    <xdr:to>
      <xdr:col>0</xdr:col>
      <xdr:colOff>425087</xdr:colOff>
      <xdr:row>26</xdr:row>
      <xdr:rowOff>593815</xdr:rowOff>
    </xdr:to>
    <xdr:sp macro="" textlink="">
      <xdr:nvSpPr>
        <xdr:cNvPr id="53" name="Oval 26">
          <a:extLst>
            <a:ext uri="{FF2B5EF4-FFF2-40B4-BE49-F238E27FC236}">
              <a16:creationId xmlns:a16="http://schemas.microsoft.com/office/drawing/2014/main" id="{00000000-0008-0000-0B00-000035000000}"/>
            </a:ext>
          </a:extLst>
        </xdr:cNvPr>
        <xdr:cNvSpPr/>
      </xdr:nvSpPr>
      <xdr:spPr>
        <a:xfrm>
          <a:off x="204107" y="17394010"/>
          <a:ext cx="220980" cy="22098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190500</xdr:colOff>
      <xdr:row>27</xdr:row>
      <xdr:rowOff>342900</xdr:rowOff>
    </xdr:from>
    <xdr:to>
      <xdr:col>0</xdr:col>
      <xdr:colOff>411480</xdr:colOff>
      <xdr:row>27</xdr:row>
      <xdr:rowOff>563880</xdr:rowOff>
    </xdr:to>
    <xdr:sp macro="" textlink="">
      <xdr:nvSpPr>
        <xdr:cNvPr id="54" name="Oval 27">
          <a:extLst>
            <a:ext uri="{FF2B5EF4-FFF2-40B4-BE49-F238E27FC236}">
              <a16:creationId xmlns:a16="http://schemas.microsoft.com/office/drawing/2014/main" id="{00000000-0008-0000-0B00-000036000000}"/>
            </a:ext>
          </a:extLst>
        </xdr:cNvPr>
        <xdr:cNvSpPr/>
      </xdr:nvSpPr>
      <xdr:spPr>
        <a:xfrm>
          <a:off x="190500" y="17992725"/>
          <a:ext cx="220980" cy="220980"/>
        </a:xfrm>
        <a:prstGeom prst="ellipse">
          <a:avLst/>
        </a:prstGeom>
        <a:solidFill>
          <a:srgbClr val="FFFF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223157</xdr:colOff>
      <xdr:row>31</xdr:row>
      <xdr:rowOff>447221</xdr:rowOff>
    </xdr:from>
    <xdr:to>
      <xdr:col>0</xdr:col>
      <xdr:colOff>444137</xdr:colOff>
      <xdr:row>31</xdr:row>
      <xdr:rowOff>668201</xdr:rowOff>
    </xdr:to>
    <xdr:sp macro="" textlink="">
      <xdr:nvSpPr>
        <xdr:cNvPr id="56" name="Oval 29">
          <a:extLst>
            <a:ext uri="{FF2B5EF4-FFF2-40B4-BE49-F238E27FC236}">
              <a16:creationId xmlns:a16="http://schemas.microsoft.com/office/drawing/2014/main" id="{00000000-0008-0000-0B00-000038000000}"/>
            </a:ext>
          </a:extLst>
        </xdr:cNvPr>
        <xdr:cNvSpPr/>
      </xdr:nvSpPr>
      <xdr:spPr>
        <a:xfrm>
          <a:off x="223157" y="19487696"/>
          <a:ext cx="220980" cy="22098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228600</xdr:colOff>
      <xdr:row>52</xdr:row>
      <xdr:rowOff>282575</xdr:rowOff>
    </xdr:from>
    <xdr:to>
      <xdr:col>0</xdr:col>
      <xdr:colOff>372600</xdr:colOff>
      <xdr:row>52</xdr:row>
      <xdr:rowOff>426575</xdr:rowOff>
    </xdr:to>
    <xdr:sp macro="" textlink="">
      <xdr:nvSpPr>
        <xdr:cNvPr id="57" name="Oval 33">
          <a:extLst>
            <a:ext uri="{FF2B5EF4-FFF2-40B4-BE49-F238E27FC236}">
              <a16:creationId xmlns:a16="http://schemas.microsoft.com/office/drawing/2014/main" id="{00000000-0008-0000-0B00-000039000000}"/>
            </a:ext>
          </a:extLst>
        </xdr:cNvPr>
        <xdr:cNvSpPr/>
      </xdr:nvSpPr>
      <xdr:spPr>
        <a:xfrm>
          <a:off x="228600" y="33477200"/>
          <a:ext cx="144000" cy="14400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194732</xdr:colOff>
      <xdr:row>13</xdr:row>
      <xdr:rowOff>0</xdr:rowOff>
    </xdr:from>
    <xdr:to>
      <xdr:col>0</xdr:col>
      <xdr:colOff>376765</xdr:colOff>
      <xdr:row>13</xdr:row>
      <xdr:rowOff>0</xdr:rowOff>
    </xdr:to>
    <xdr:sp macro="" textlink="">
      <xdr:nvSpPr>
        <xdr:cNvPr id="62" name="Oval 6">
          <a:extLst>
            <a:ext uri="{FF2B5EF4-FFF2-40B4-BE49-F238E27FC236}">
              <a16:creationId xmlns:a16="http://schemas.microsoft.com/office/drawing/2014/main" id="{00000000-0008-0000-0B00-00003E000000}"/>
            </a:ext>
          </a:extLst>
        </xdr:cNvPr>
        <xdr:cNvSpPr/>
      </xdr:nvSpPr>
      <xdr:spPr>
        <a:xfrm>
          <a:off x="194732" y="6886575"/>
          <a:ext cx="182033" cy="0"/>
        </a:xfrm>
        <a:prstGeom prst="ellipse">
          <a:avLst/>
        </a:prstGeom>
        <a:solidFill>
          <a:srgbClr val="FFEC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247650</xdr:colOff>
      <xdr:row>14</xdr:row>
      <xdr:rowOff>376766</xdr:rowOff>
    </xdr:from>
    <xdr:to>
      <xdr:col>0</xdr:col>
      <xdr:colOff>429683</xdr:colOff>
      <xdr:row>14</xdr:row>
      <xdr:rowOff>558800</xdr:rowOff>
    </xdr:to>
    <xdr:sp macro="" textlink="">
      <xdr:nvSpPr>
        <xdr:cNvPr id="63" name="Oval 6">
          <a:extLst>
            <a:ext uri="{FF2B5EF4-FFF2-40B4-BE49-F238E27FC236}">
              <a16:creationId xmlns:a16="http://schemas.microsoft.com/office/drawing/2014/main" id="{00000000-0008-0000-0B00-00003F000000}"/>
            </a:ext>
          </a:extLst>
        </xdr:cNvPr>
        <xdr:cNvSpPr/>
      </xdr:nvSpPr>
      <xdr:spPr>
        <a:xfrm>
          <a:off x="247650" y="7739591"/>
          <a:ext cx="182033"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194732</xdr:colOff>
      <xdr:row>15</xdr:row>
      <xdr:rowOff>452966</xdr:rowOff>
    </xdr:from>
    <xdr:to>
      <xdr:col>0</xdr:col>
      <xdr:colOff>376765</xdr:colOff>
      <xdr:row>15</xdr:row>
      <xdr:rowOff>635000</xdr:rowOff>
    </xdr:to>
    <xdr:sp macro="" textlink="">
      <xdr:nvSpPr>
        <xdr:cNvPr id="64" name="Oval 6">
          <a:extLst>
            <a:ext uri="{FF2B5EF4-FFF2-40B4-BE49-F238E27FC236}">
              <a16:creationId xmlns:a16="http://schemas.microsoft.com/office/drawing/2014/main" id="{00000000-0008-0000-0B00-000040000000}"/>
            </a:ext>
          </a:extLst>
        </xdr:cNvPr>
        <xdr:cNvSpPr/>
      </xdr:nvSpPr>
      <xdr:spPr>
        <a:xfrm>
          <a:off x="194732" y="8463491"/>
          <a:ext cx="182033"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194732</xdr:colOff>
      <xdr:row>16</xdr:row>
      <xdr:rowOff>351366</xdr:rowOff>
    </xdr:from>
    <xdr:to>
      <xdr:col>0</xdr:col>
      <xdr:colOff>376765</xdr:colOff>
      <xdr:row>16</xdr:row>
      <xdr:rowOff>533400</xdr:rowOff>
    </xdr:to>
    <xdr:sp macro="" textlink="">
      <xdr:nvSpPr>
        <xdr:cNvPr id="65" name="Oval 6">
          <a:extLst>
            <a:ext uri="{FF2B5EF4-FFF2-40B4-BE49-F238E27FC236}">
              <a16:creationId xmlns:a16="http://schemas.microsoft.com/office/drawing/2014/main" id="{00000000-0008-0000-0B00-000041000000}"/>
            </a:ext>
          </a:extLst>
        </xdr:cNvPr>
        <xdr:cNvSpPr/>
      </xdr:nvSpPr>
      <xdr:spPr>
        <a:xfrm>
          <a:off x="194732" y="9123891"/>
          <a:ext cx="182033"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242357</xdr:colOff>
      <xdr:row>20</xdr:row>
      <xdr:rowOff>351366</xdr:rowOff>
    </xdr:from>
    <xdr:to>
      <xdr:col>0</xdr:col>
      <xdr:colOff>424390</xdr:colOff>
      <xdr:row>20</xdr:row>
      <xdr:rowOff>533400</xdr:rowOff>
    </xdr:to>
    <xdr:sp macro="" textlink="">
      <xdr:nvSpPr>
        <xdr:cNvPr id="68" name="Oval 6">
          <a:extLst>
            <a:ext uri="{FF2B5EF4-FFF2-40B4-BE49-F238E27FC236}">
              <a16:creationId xmlns:a16="http://schemas.microsoft.com/office/drawing/2014/main" id="{00000000-0008-0000-0B00-000044000000}"/>
            </a:ext>
          </a:extLst>
        </xdr:cNvPr>
        <xdr:cNvSpPr/>
      </xdr:nvSpPr>
      <xdr:spPr>
        <a:xfrm>
          <a:off x="242357" y="12000441"/>
          <a:ext cx="182033"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190498</xdr:colOff>
      <xdr:row>32</xdr:row>
      <xdr:rowOff>421817</xdr:rowOff>
    </xdr:from>
    <xdr:to>
      <xdr:col>0</xdr:col>
      <xdr:colOff>411478</xdr:colOff>
      <xdr:row>32</xdr:row>
      <xdr:rowOff>642797</xdr:rowOff>
    </xdr:to>
    <xdr:sp macro="" textlink="">
      <xdr:nvSpPr>
        <xdr:cNvPr id="71" name="Oval 29">
          <a:extLst>
            <a:ext uri="{FF2B5EF4-FFF2-40B4-BE49-F238E27FC236}">
              <a16:creationId xmlns:a16="http://schemas.microsoft.com/office/drawing/2014/main" id="{00000000-0008-0000-0B00-000047000000}"/>
            </a:ext>
          </a:extLst>
        </xdr:cNvPr>
        <xdr:cNvSpPr/>
      </xdr:nvSpPr>
      <xdr:spPr>
        <a:xfrm>
          <a:off x="190498" y="21414917"/>
          <a:ext cx="220980" cy="22098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209550</xdr:colOff>
      <xdr:row>35</xdr:row>
      <xdr:rowOff>342900</xdr:rowOff>
    </xdr:from>
    <xdr:to>
      <xdr:col>0</xdr:col>
      <xdr:colOff>389550</xdr:colOff>
      <xdr:row>35</xdr:row>
      <xdr:rowOff>522900</xdr:rowOff>
    </xdr:to>
    <xdr:sp macro="" textlink="">
      <xdr:nvSpPr>
        <xdr:cNvPr id="76" name="Oval 25">
          <a:extLst>
            <a:ext uri="{FF2B5EF4-FFF2-40B4-BE49-F238E27FC236}">
              <a16:creationId xmlns:a16="http://schemas.microsoft.com/office/drawing/2014/main" id="{00000000-0008-0000-0B00-00004C000000}"/>
            </a:ext>
          </a:extLst>
        </xdr:cNvPr>
        <xdr:cNvSpPr/>
      </xdr:nvSpPr>
      <xdr:spPr>
        <a:xfrm>
          <a:off x="209550" y="22250400"/>
          <a:ext cx="180000" cy="180000"/>
        </a:xfrm>
        <a:prstGeom prst="ellipse">
          <a:avLst/>
        </a:prstGeom>
        <a:solidFill>
          <a:srgbClr val="FFFF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209550</xdr:colOff>
      <xdr:row>39</xdr:row>
      <xdr:rowOff>428625</xdr:rowOff>
    </xdr:from>
    <xdr:to>
      <xdr:col>0</xdr:col>
      <xdr:colOff>430530</xdr:colOff>
      <xdr:row>39</xdr:row>
      <xdr:rowOff>649605</xdr:rowOff>
    </xdr:to>
    <xdr:sp macro="" textlink="">
      <xdr:nvSpPr>
        <xdr:cNvPr id="78" name="Oval 33">
          <a:extLst>
            <a:ext uri="{FF2B5EF4-FFF2-40B4-BE49-F238E27FC236}">
              <a16:creationId xmlns:a16="http://schemas.microsoft.com/office/drawing/2014/main" id="{00000000-0008-0000-0B00-00004E000000}"/>
            </a:ext>
          </a:extLst>
        </xdr:cNvPr>
        <xdr:cNvSpPr/>
      </xdr:nvSpPr>
      <xdr:spPr>
        <a:xfrm>
          <a:off x="209550" y="25984200"/>
          <a:ext cx="220980" cy="220980"/>
        </a:xfrm>
        <a:prstGeom prst="ellipse">
          <a:avLst/>
        </a:prstGeom>
        <a:solidFill>
          <a:srgbClr val="FFFF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238125</xdr:colOff>
      <xdr:row>43</xdr:row>
      <xdr:rowOff>323850</xdr:rowOff>
    </xdr:from>
    <xdr:to>
      <xdr:col>0</xdr:col>
      <xdr:colOff>459105</xdr:colOff>
      <xdr:row>43</xdr:row>
      <xdr:rowOff>516255</xdr:rowOff>
    </xdr:to>
    <xdr:sp macro="" textlink="">
      <xdr:nvSpPr>
        <xdr:cNvPr id="81" name="Oval 33">
          <a:extLst>
            <a:ext uri="{FF2B5EF4-FFF2-40B4-BE49-F238E27FC236}">
              <a16:creationId xmlns:a16="http://schemas.microsoft.com/office/drawing/2014/main" id="{00000000-0008-0000-0B00-000051000000}"/>
            </a:ext>
          </a:extLst>
        </xdr:cNvPr>
        <xdr:cNvSpPr/>
      </xdr:nvSpPr>
      <xdr:spPr>
        <a:xfrm>
          <a:off x="238125" y="28641675"/>
          <a:ext cx="220980" cy="192405"/>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209550</xdr:colOff>
      <xdr:row>44</xdr:row>
      <xdr:rowOff>323850</xdr:rowOff>
    </xdr:from>
    <xdr:to>
      <xdr:col>0</xdr:col>
      <xdr:colOff>389550</xdr:colOff>
      <xdr:row>44</xdr:row>
      <xdr:rowOff>487680</xdr:rowOff>
    </xdr:to>
    <xdr:sp macro="" textlink="">
      <xdr:nvSpPr>
        <xdr:cNvPr id="82" name="Oval 33">
          <a:extLst>
            <a:ext uri="{FF2B5EF4-FFF2-40B4-BE49-F238E27FC236}">
              <a16:creationId xmlns:a16="http://schemas.microsoft.com/office/drawing/2014/main" id="{00000000-0008-0000-0B00-000052000000}"/>
            </a:ext>
          </a:extLst>
        </xdr:cNvPr>
        <xdr:cNvSpPr/>
      </xdr:nvSpPr>
      <xdr:spPr>
        <a:xfrm>
          <a:off x="209550" y="28355925"/>
          <a:ext cx="180000" cy="16383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238125</xdr:colOff>
      <xdr:row>47</xdr:row>
      <xdr:rowOff>304800</xdr:rowOff>
    </xdr:from>
    <xdr:to>
      <xdr:col>0</xdr:col>
      <xdr:colOff>418125</xdr:colOff>
      <xdr:row>47</xdr:row>
      <xdr:rowOff>457200</xdr:rowOff>
    </xdr:to>
    <xdr:sp macro="" textlink="">
      <xdr:nvSpPr>
        <xdr:cNvPr id="84" name="Oval 33">
          <a:extLst>
            <a:ext uri="{FF2B5EF4-FFF2-40B4-BE49-F238E27FC236}">
              <a16:creationId xmlns:a16="http://schemas.microsoft.com/office/drawing/2014/main" id="{00000000-0008-0000-0B00-000054000000}"/>
            </a:ext>
          </a:extLst>
        </xdr:cNvPr>
        <xdr:cNvSpPr/>
      </xdr:nvSpPr>
      <xdr:spPr>
        <a:xfrm>
          <a:off x="238125" y="30203775"/>
          <a:ext cx="180000" cy="15240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200025</xdr:colOff>
      <xdr:row>48</xdr:row>
      <xdr:rowOff>390525</xdr:rowOff>
    </xdr:from>
    <xdr:to>
      <xdr:col>0</xdr:col>
      <xdr:colOff>421005</xdr:colOff>
      <xdr:row>48</xdr:row>
      <xdr:rowOff>592455</xdr:rowOff>
    </xdr:to>
    <xdr:sp macro="" textlink="">
      <xdr:nvSpPr>
        <xdr:cNvPr id="85" name="Oval 33">
          <a:extLst>
            <a:ext uri="{FF2B5EF4-FFF2-40B4-BE49-F238E27FC236}">
              <a16:creationId xmlns:a16="http://schemas.microsoft.com/office/drawing/2014/main" id="{00000000-0008-0000-0B00-000055000000}"/>
            </a:ext>
          </a:extLst>
        </xdr:cNvPr>
        <xdr:cNvSpPr/>
      </xdr:nvSpPr>
      <xdr:spPr>
        <a:xfrm>
          <a:off x="200025" y="30822900"/>
          <a:ext cx="220980" cy="20193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209550</xdr:colOff>
      <xdr:row>49</xdr:row>
      <xdr:rowOff>400050</xdr:rowOff>
    </xdr:from>
    <xdr:to>
      <xdr:col>0</xdr:col>
      <xdr:colOff>430530</xdr:colOff>
      <xdr:row>49</xdr:row>
      <xdr:rowOff>621030</xdr:rowOff>
    </xdr:to>
    <xdr:sp macro="" textlink="">
      <xdr:nvSpPr>
        <xdr:cNvPr id="86" name="Oval 33">
          <a:extLst>
            <a:ext uri="{FF2B5EF4-FFF2-40B4-BE49-F238E27FC236}">
              <a16:creationId xmlns:a16="http://schemas.microsoft.com/office/drawing/2014/main" id="{00000000-0008-0000-0B00-000056000000}"/>
            </a:ext>
          </a:extLst>
        </xdr:cNvPr>
        <xdr:cNvSpPr/>
      </xdr:nvSpPr>
      <xdr:spPr>
        <a:xfrm>
          <a:off x="209550" y="31489650"/>
          <a:ext cx="220980" cy="22098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242357</xdr:colOff>
      <xdr:row>21</xdr:row>
      <xdr:rowOff>351366</xdr:rowOff>
    </xdr:from>
    <xdr:to>
      <xdr:col>0</xdr:col>
      <xdr:colOff>424390</xdr:colOff>
      <xdr:row>21</xdr:row>
      <xdr:rowOff>533400</xdr:rowOff>
    </xdr:to>
    <xdr:sp macro="" textlink="">
      <xdr:nvSpPr>
        <xdr:cNvPr id="88" name="Oval 6">
          <a:extLst>
            <a:ext uri="{FF2B5EF4-FFF2-40B4-BE49-F238E27FC236}">
              <a16:creationId xmlns:a16="http://schemas.microsoft.com/office/drawing/2014/main" id="{00000000-0008-0000-0B00-000058000000}"/>
            </a:ext>
          </a:extLst>
        </xdr:cNvPr>
        <xdr:cNvSpPr/>
      </xdr:nvSpPr>
      <xdr:spPr>
        <a:xfrm>
          <a:off x="242357" y="12000441"/>
          <a:ext cx="182033"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270932</xdr:colOff>
      <xdr:row>22</xdr:row>
      <xdr:rowOff>341841</xdr:rowOff>
    </xdr:from>
    <xdr:to>
      <xdr:col>0</xdr:col>
      <xdr:colOff>452965</xdr:colOff>
      <xdr:row>22</xdr:row>
      <xdr:rowOff>523875</xdr:rowOff>
    </xdr:to>
    <xdr:sp macro="" textlink="">
      <xdr:nvSpPr>
        <xdr:cNvPr id="89" name="Oval 6">
          <a:extLst>
            <a:ext uri="{FF2B5EF4-FFF2-40B4-BE49-F238E27FC236}">
              <a16:creationId xmlns:a16="http://schemas.microsoft.com/office/drawing/2014/main" id="{00000000-0008-0000-0B00-000059000000}"/>
            </a:ext>
          </a:extLst>
        </xdr:cNvPr>
        <xdr:cNvSpPr/>
      </xdr:nvSpPr>
      <xdr:spPr>
        <a:xfrm>
          <a:off x="270932" y="13229166"/>
          <a:ext cx="182033"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editAs="oneCell">
    <xdr:from>
      <xdr:col>4</xdr:col>
      <xdr:colOff>0</xdr:colOff>
      <xdr:row>6</xdr:row>
      <xdr:rowOff>693957</xdr:rowOff>
    </xdr:from>
    <xdr:to>
      <xdr:col>4</xdr:col>
      <xdr:colOff>140220</xdr:colOff>
      <xdr:row>6</xdr:row>
      <xdr:rowOff>697399</xdr:rowOff>
    </xdr:to>
    <xdr:pic>
      <xdr:nvPicPr>
        <xdr:cNvPr id="122" name="121 Imagen">
          <a:extLst>
            <a:ext uri="{FF2B5EF4-FFF2-40B4-BE49-F238E27FC236}">
              <a16:creationId xmlns:a16="http://schemas.microsoft.com/office/drawing/2014/main" id="{00000000-0008-0000-0B00-00007A000000}"/>
            </a:ext>
          </a:extLst>
        </xdr:cNvPr>
        <xdr:cNvPicPr>
          <a:picLocks noChangeAspect="1"/>
        </xdr:cNvPicPr>
      </xdr:nvPicPr>
      <xdr:blipFill>
        <a:blip xmlns:r="http://schemas.openxmlformats.org/officeDocument/2006/relationships" r:embed="rId1"/>
        <a:stretch>
          <a:fillRect/>
        </a:stretch>
      </xdr:blipFill>
      <xdr:spPr>
        <a:xfrm>
          <a:off x="493937" y="10809507"/>
          <a:ext cx="140220" cy="146317"/>
        </a:xfrm>
        <a:prstGeom prst="rect">
          <a:avLst/>
        </a:prstGeom>
      </xdr:spPr>
    </xdr:pic>
    <xdr:clientData/>
  </xdr:twoCellAnchor>
  <xdr:twoCellAnchor editAs="oneCell">
    <xdr:from>
      <xdr:col>4</xdr:col>
      <xdr:colOff>0</xdr:colOff>
      <xdr:row>14</xdr:row>
      <xdr:rowOff>680350</xdr:rowOff>
    </xdr:from>
    <xdr:to>
      <xdr:col>4</xdr:col>
      <xdr:colOff>140220</xdr:colOff>
      <xdr:row>14</xdr:row>
      <xdr:rowOff>686433</xdr:rowOff>
    </xdr:to>
    <xdr:pic>
      <xdr:nvPicPr>
        <xdr:cNvPr id="125" name="124 Imagen">
          <a:extLst>
            <a:ext uri="{FF2B5EF4-FFF2-40B4-BE49-F238E27FC236}">
              <a16:creationId xmlns:a16="http://schemas.microsoft.com/office/drawing/2014/main" id="{00000000-0008-0000-0B00-00007D000000}"/>
            </a:ext>
          </a:extLst>
        </xdr:cNvPr>
        <xdr:cNvPicPr>
          <a:picLocks noChangeAspect="1"/>
        </xdr:cNvPicPr>
      </xdr:nvPicPr>
      <xdr:blipFill>
        <a:blip xmlns:r="http://schemas.openxmlformats.org/officeDocument/2006/relationships" r:embed="rId1"/>
        <a:stretch>
          <a:fillRect/>
        </a:stretch>
      </xdr:blipFill>
      <xdr:spPr>
        <a:xfrm>
          <a:off x="534758" y="19177900"/>
          <a:ext cx="140220" cy="146317"/>
        </a:xfrm>
        <a:prstGeom prst="rect">
          <a:avLst/>
        </a:prstGeom>
      </xdr:spPr>
    </xdr:pic>
    <xdr:clientData/>
  </xdr:twoCellAnchor>
  <xdr:twoCellAnchor editAs="oneCell">
    <xdr:from>
      <xdr:col>4</xdr:col>
      <xdr:colOff>0</xdr:colOff>
      <xdr:row>17</xdr:row>
      <xdr:rowOff>693957</xdr:rowOff>
    </xdr:from>
    <xdr:to>
      <xdr:col>4</xdr:col>
      <xdr:colOff>140220</xdr:colOff>
      <xdr:row>17</xdr:row>
      <xdr:rowOff>697399</xdr:rowOff>
    </xdr:to>
    <xdr:pic>
      <xdr:nvPicPr>
        <xdr:cNvPr id="128" name="127 Imagen">
          <a:extLst>
            <a:ext uri="{FF2B5EF4-FFF2-40B4-BE49-F238E27FC236}">
              <a16:creationId xmlns:a16="http://schemas.microsoft.com/office/drawing/2014/main" id="{00000000-0008-0000-0B00-000080000000}"/>
            </a:ext>
          </a:extLst>
        </xdr:cNvPr>
        <xdr:cNvPicPr>
          <a:picLocks noChangeAspect="1"/>
        </xdr:cNvPicPr>
      </xdr:nvPicPr>
      <xdr:blipFill>
        <a:blip xmlns:r="http://schemas.openxmlformats.org/officeDocument/2006/relationships" r:embed="rId1"/>
        <a:stretch>
          <a:fillRect/>
        </a:stretch>
      </xdr:blipFill>
      <xdr:spPr>
        <a:xfrm>
          <a:off x="493937" y="22849107"/>
          <a:ext cx="140220" cy="146317"/>
        </a:xfrm>
        <a:prstGeom prst="rect">
          <a:avLst/>
        </a:prstGeom>
      </xdr:spPr>
    </xdr:pic>
    <xdr:clientData/>
  </xdr:twoCellAnchor>
  <xdr:twoCellAnchor editAs="oneCell">
    <xdr:from>
      <xdr:col>4</xdr:col>
      <xdr:colOff>0</xdr:colOff>
      <xdr:row>30</xdr:row>
      <xdr:rowOff>380996</xdr:rowOff>
    </xdr:from>
    <xdr:to>
      <xdr:col>4</xdr:col>
      <xdr:colOff>140220</xdr:colOff>
      <xdr:row>30</xdr:row>
      <xdr:rowOff>384438</xdr:rowOff>
    </xdr:to>
    <xdr:pic>
      <xdr:nvPicPr>
        <xdr:cNvPr id="134" name="133 Imagen">
          <a:extLst>
            <a:ext uri="{FF2B5EF4-FFF2-40B4-BE49-F238E27FC236}">
              <a16:creationId xmlns:a16="http://schemas.microsoft.com/office/drawing/2014/main" id="{00000000-0008-0000-0B00-000086000000}"/>
            </a:ext>
          </a:extLst>
        </xdr:cNvPr>
        <xdr:cNvPicPr>
          <a:picLocks noChangeAspect="1"/>
        </xdr:cNvPicPr>
      </xdr:nvPicPr>
      <xdr:blipFill>
        <a:blip xmlns:r="http://schemas.openxmlformats.org/officeDocument/2006/relationships" r:embed="rId2"/>
        <a:stretch>
          <a:fillRect/>
        </a:stretch>
      </xdr:blipFill>
      <xdr:spPr>
        <a:xfrm>
          <a:off x="521151" y="33766121"/>
          <a:ext cx="140220" cy="146317"/>
        </a:xfrm>
        <a:prstGeom prst="rect">
          <a:avLst/>
        </a:prstGeom>
      </xdr:spPr>
    </xdr:pic>
    <xdr:clientData/>
  </xdr:twoCellAnchor>
  <xdr:twoCellAnchor editAs="oneCell">
    <xdr:from>
      <xdr:col>4</xdr:col>
      <xdr:colOff>0</xdr:colOff>
      <xdr:row>32</xdr:row>
      <xdr:rowOff>557887</xdr:rowOff>
    </xdr:from>
    <xdr:to>
      <xdr:col>4</xdr:col>
      <xdr:colOff>140220</xdr:colOff>
      <xdr:row>32</xdr:row>
      <xdr:rowOff>561329</xdr:rowOff>
    </xdr:to>
    <xdr:pic>
      <xdr:nvPicPr>
        <xdr:cNvPr id="136" name="135 Imagen">
          <a:extLst>
            <a:ext uri="{FF2B5EF4-FFF2-40B4-BE49-F238E27FC236}">
              <a16:creationId xmlns:a16="http://schemas.microsoft.com/office/drawing/2014/main" id="{00000000-0008-0000-0B00-000088000000}"/>
            </a:ext>
          </a:extLst>
        </xdr:cNvPr>
        <xdr:cNvPicPr>
          <a:picLocks noChangeAspect="1"/>
        </xdr:cNvPicPr>
      </xdr:nvPicPr>
      <xdr:blipFill>
        <a:blip xmlns:r="http://schemas.openxmlformats.org/officeDocument/2006/relationships" r:embed="rId1"/>
        <a:stretch>
          <a:fillRect/>
        </a:stretch>
      </xdr:blipFill>
      <xdr:spPr>
        <a:xfrm>
          <a:off x="493937" y="35771812"/>
          <a:ext cx="140220" cy="146317"/>
        </a:xfrm>
        <a:prstGeom prst="rect">
          <a:avLst/>
        </a:prstGeom>
      </xdr:spPr>
    </xdr:pic>
    <xdr:clientData/>
  </xdr:twoCellAnchor>
  <xdr:twoCellAnchor editAs="oneCell">
    <xdr:from>
      <xdr:col>4</xdr:col>
      <xdr:colOff>0</xdr:colOff>
      <xdr:row>47</xdr:row>
      <xdr:rowOff>557887</xdr:rowOff>
    </xdr:from>
    <xdr:to>
      <xdr:col>4</xdr:col>
      <xdr:colOff>140220</xdr:colOff>
      <xdr:row>47</xdr:row>
      <xdr:rowOff>583020</xdr:rowOff>
    </xdr:to>
    <xdr:pic>
      <xdr:nvPicPr>
        <xdr:cNvPr id="164" name="163 Imagen">
          <a:extLst>
            <a:ext uri="{FF2B5EF4-FFF2-40B4-BE49-F238E27FC236}">
              <a16:creationId xmlns:a16="http://schemas.microsoft.com/office/drawing/2014/main" id="{00000000-0008-0000-0B00-0000A4000000}"/>
            </a:ext>
          </a:extLst>
        </xdr:cNvPr>
        <xdr:cNvPicPr>
          <a:picLocks noChangeAspect="1"/>
        </xdr:cNvPicPr>
      </xdr:nvPicPr>
      <xdr:blipFill>
        <a:blip xmlns:r="http://schemas.openxmlformats.org/officeDocument/2006/relationships" r:embed="rId2"/>
        <a:stretch>
          <a:fillRect/>
        </a:stretch>
      </xdr:blipFill>
      <xdr:spPr>
        <a:xfrm>
          <a:off x="521151" y="52154812"/>
          <a:ext cx="140220" cy="146317"/>
        </a:xfrm>
        <a:prstGeom prst="rect">
          <a:avLst/>
        </a:prstGeom>
      </xdr:spPr>
    </xdr:pic>
    <xdr:clientData/>
  </xdr:twoCellAnchor>
  <xdr:twoCellAnchor editAs="oneCell">
    <xdr:from>
      <xdr:col>4</xdr:col>
      <xdr:colOff>0</xdr:colOff>
      <xdr:row>48</xdr:row>
      <xdr:rowOff>408210</xdr:rowOff>
    </xdr:from>
    <xdr:to>
      <xdr:col>4</xdr:col>
      <xdr:colOff>140220</xdr:colOff>
      <xdr:row>48</xdr:row>
      <xdr:rowOff>411652</xdr:rowOff>
    </xdr:to>
    <xdr:pic>
      <xdr:nvPicPr>
        <xdr:cNvPr id="165" name="164 Imagen">
          <a:extLst>
            <a:ext uri="{FF2B5EF4-FFF2-40B4-BE49-F238E27FC236}">
              <a16:creationId xmlns:a16="http://schemas.microsoft.com/office/drawing/2014/main" id="{00000000-0008-0000-0B00-0000A5000000}"/>
            </a:ext>
          </a:extLst>
        </xdr:cNvPr>
        <xdr:cNvPicPr>
          <a:picLocks noChangeAspect="1"/>
        </xdr:cNvPicPr>
      </xdr:nvPicPr>
      <xdr:blipFill>
        <a:blip xmlns:r="http://schemas.openxmlformats.org/officeDocument/2006/relationships" r:embed="rId1"/>
        <a:stretch>
          <a:fillRect/>
        </a:stretch>
      </xdr:blipFill>
      <xdr:spPr>
        <a:xfrm>
          <a:off x="521151" y="53033835"/>
          <a:ext cx="140220" cy="146317"/>
        </a:xfrm>
        <a:prstGeom prst="rect">
          <a:avLst/>
        </a:prstGeom>
      </xdr:spPr>
    </xdr:pic>
    <xdr:clientData/>
  </xdr:twoCellAnchor>
  <xdr:twoCellAnchor editAs="oneCell">
    <xdr:from>
      <xdr:col>4</xdr:col>
      <xdr:colOff>0</xdr:colOff>
      <xdr:row>49</xdr:row>
      <xdr:rowOff>421817</xdr:rowOff>
    </xdr:from>
    <xdr:to>
      <xdr:col>4</xdr:col>
      <xdr:colOff>140220</xdr:colOff>
      <xdr:row>49</xdr:row>
      <xdr:rowOff>427900</xdr:rowOff>
    </xdr:to>
    <xdr:pic>
      <xdr:nvPicPr>
        <xdr:cNvPr id="166" name="165 Imagen">
          <a:extLst>
            <a:ext uri="{FF2B5EF4-FFF2-40B4-BE49-F238E27FC236}">
              <a16:creationId xmlns:a16="http://schemas.microsoft.com/office/drawing/2014/main" id="{00000000-0008-0000-0B00-0000A6000000}"/>
            </a:ext>
          </a:extLst>
        </xdr:cNvPr>
        <xdr:cNvPicPr>
          <a:picLocks noChangeAspect="1"/>
        </xdr:cNvPicPr>
      </xdr:nvPicPr>
      <xdr:blipFill>
        <a:blip xmlns:r="http://schemas.openxmlformats.org/officeDocument/2006/relationships" r:embed="rId1"/>
        <a:stretch>
          <a:fillRect/>
        </a:stretch>
      </xdr:blipFill>
      <xdr:spPr>
        <a:xfrm>
          <a:off x="521151" y="53838017"/>
          <a:ext cx="140220" cy="146317"/>
        </a:xfrm>
        <a:prstGeom prst="rect">
          <a:avLst/>
        </a:prstGeom>
      </xdr:spPr>
    </xdr:pic>
    <xdr:clientData/>
  </xdr:twoCellAnchor>
  <xdr:twoCellAnchor editAs="oneCell">
    <xdr:from>
      <xdr:col>4</xdr:col>
      <xdr:colOff>0</xdr:colOff>
      <xdr:row>50</xdr:row>
      <xdr:rowOff>421817</xdr:rowOff>
    </xdr:from>
    <xdr:to>
      <xdr:col>4</xdr:col>
      <xdr:colOff>140220</xdr:colOff>
      <xdr:row>50</xdr:row>
      <xdr:rowOff>427900</xdr:rowOff>
    </xdr:to>
    <xdr:pic>
      <xdr:nvPicPr>
        <xdr:cNvPr id="167" name="166 Imagen">
          <a:extLst>
            <a:ext uri="{FF2B5EF4-FFF2-40B4-BE49-F238E27FC236}">
              <a16:creationId xmlns:a16="http://schemas.microsoft.com/office/drawing/2014/main" id="{00000000-0008-0000-0B00-0000A7000000}"/>
            </a:ext>
          </a:extLst>
        </xdr:cNvPr>
        <xdr:cNvPicPr>
          <a:picLocks noChangeAspect="1"/>
        </xdr:cNvPicPr>
      </xdr:nvPicPr>
      <xdr:blipFill>
        <a:blip xmlns:r="http://schemas.openxmlformats.org/officeDocument/2006/relationships" r:embed="rId1"/>
        <a:stretch>
          <a:fillRect/>
        </a:stretch>
      </xdr:blipFill>
      <xdr:spPr>
        <a:xfrm>
          <a:off x="521151" y="54628592"/>
          <a:ext cx="140220" cy="146317"/>
        </a:xfrm>
        <a:prstGeom prst="rect">
          <a:avLst/>
        </a:prstGeom>
      </xdr:spPr>
    </xdr:pic>
    <xdr:clientData/>
  </xdr:twoCellAnchor>
  <xdr:oneCellAnchor>
    <xdr:from>
      <xdr:col>0</xdr:col>
      <xdr:colOff>244926</xdr:colOff>
      <xdr:row>30</xdr:row>
      <xdr:rowOff>380996</xdr:rowOff>
    </xdr:from>
    <xdr:ext cx="140220" cy="3442"/>
    <xdr:pic>
      <xdr:nvPicPr>
        <xdr:cNvPr id="176" name="175 Imagen">
          <a:extLst>
            <a:ext uri="{FF2B5EF4-FFF2-40B4-BE49-F238E27FC236}">
              <a16:creationId xmlns:a16="http://schemas.microsoft.com/office/drawing/2014/main" id="{00000000-0008-0000-0B00-0000B0000000}"/>
            </a:ext>
          </a:extLst>
        </xdr:cNvPr>
        <xdr:cNvPicPr>
          <a:picLocks noChangeAspect="1"/>
        </xdr:cNvPicPr>
      </xdr:nvPicPr>
      <xdr:blipFill>
        <a:blip xmlns:r="http://schemas.openxmlformats.org/officeDocument/2006/relationships" r:embed="rId2"/>
        <a:stretch>
          <a:fillRect/>
        </a:stretch>
      </xdr:blipFill>
      <xdr:spPr>
        <a:xfrm>
          <a:off x="8398326" y="18840446"/>
          <a:ext cx="140220" cy="3442"/>
        </a:xfrm>
        <a:prstGeom prst="rect">
          <a:avLst/>
        </a:prstGeom>
      </xdr:spPr>
    </xdr:pic>
    <xdr:clientData/>
  </xdr:oneCellAnchor>
  <xdr:oneCellAnchor>
    <xdr:from>
      <xdr:col>0</xdr:col>
      <xdr:colOff>217712</xdr:colOff>
      <xdr:row>32</xdr:row>
      <xdr:rowOff>557887</xdr:rowOff>
    </xdr:from>
    <xdr:ext cx="140220" cy="3442"/>
    <xdr:pic>
      <xdr:nvPicPr>
        <xdr:cNvPr id="178" name="177 Imagen">
          <a:extLst>
            <a:ext uri="{FF2B5EF4-FFF2-40B4-BE49-F238E27FC236}">
              <a16:creationId xmlns:a16="http://schemas.microsoft.com/office/drawing/2014/main" id="{00000000-0008-0000-0B00-0000B2000000}"/>
            </a:ext>
          </a:extLst>
        </xdr:cNvPr>
        <xdr:cNvPicPr>
          <a:picLocks noChangeAspect="1"/>
        </xdr:cNvPicPr>
      </xdr:nvPicPr>
      <xdr:blipFill>
        <a:blip xmlns:r="http://schemas.openxmlformats.org/officeDocument/2006/relationships" r:embed="rId1"/>
        <a:stretch>
          <a:fillRect/>
        </a:stretch>
      </xdr:blipFill>
      <xdr:spPr>
        <a:xfrm>
          <a:off x="8371112" y="20369887"/>
          <a:ext cx="140220" cy="3442"/>
        </a:xfrm>
        <a:prstGeom prst="rect">
          <a:avLst/>
        </a:prstGeom>
      </xdr:spPr>
    </xdr:pic>
    <xdr:clientData/>
  </xdr:oneCellAnchor>
  <xdr:twoCellAnchor>
    <xdr:from>
      <xdr:col>0</xdr:col>
      <xdr:colOff>254451</xdr:colOff>
      <xdr:row>36</xdr:row>
      <xdr:rowOff>338812</xdr:rowOff>
    </xdr:from>
    <xdr:to>
      <xdr:col>0</xdr:col>
      <xdr:colOff>397326</xdr:colOff>
      <xdr:row>36</xdr:row>
      <xdr:rowOff>482812</xdr:rowOff>
    </xdr:to>
    <xdr:sp macro="" textlink="">
      <xdr:nvSpPr>
        <xdr:cNvPr id="180" name="179 Elipse">
          <a:extLst>
            <a:ext uri="{FF2B5EF4-FFF2-40B4-BE49-F238E27FC236}">
              <a16:creationId xmlns:a16="http://schemas.microsoft.com/office/drawing/2014/main" id="{00000000-0008-0000-0B00-0000B4000000}"/>
            </a:ext>
          </a:extLst>
        </xdr:cNvPr>
        <xdr:cNvSpPr/>
      </xdr:nvSpPr>
      <xdr:spPr>
        <a:xfrm>
          <a:off x="254451" y="22932112"/>
          <a:ext cx="142875" cy="14400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217712</xdr:colOff>
      <xdr:row>36</xdr:row>
      <xdr:rowOff>598708</xdr:rowOff>
    </xdr:from>
    <xdr:to>
      <xdr:col>0</xdr:col>
      <xdr:colOff>360587</xdr:colOff>
      <xdr:row>36</xdr:row>
      <xdr:rowOff>742708</xdr:rowOff>
    </xdr:to>
    <xdr:sp macro="" textlink="">
      <xdr:nvSpPr>
        <xdr:cNvPr id="181" name="180 Elipse">
          <a:extLst>
            <a:ext uri="{FF2B5EF4-FFF2-40B4-BE49-F238E27FC236}">
              <a16:creationId xmlns:a16="http://schemas.microsoft.com/office/drawing/2014/main" id="{00000000-0008-0000-0B00-0000B5000000}"/>
            </a:ext>
          </a:extLst>
        </xdr:cNvPr>
        <xdr:cNvSpPr/>
      </xdr:nvSpPr>
      <xdr:spPr>
        <a:xfrm>
          <a:off x="8371112" y="23125333"/>
          <a:ext cx="142875" cy="112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38</xdr:row>
      <xdr:rowOff>571494</xdr:rowOff>
    </xdr:from>
    <xdr:to>
      <xdr:col>0</xdr:col>
      <xdr:colOff>374194</xdr:colOff>
      <xdr:row>38</xdr:row>
      <xdr:rowOff>715494</xdr:rowOff>
    </xdr:to>
    <xdr:sp macro="" textlink="">
      <xdr:nvSpPr>
        <xdr:cNvPr id="184" name="183 Elipse">
          <a:extLst>
            <a:ext uri="{FF2B5EF4-FFF2-40B4-BE49-F238E27FC236}">
              <a16:creationId xmlns:a16="http://schemas.microsoft.com/office/drawing/2014/main" id="{00000000-0008-0000-0B00-0000B8000000}"/>
            </a:ext>
          </a:extLst>
        </xdr:cNvPr>
        <xdr:cNvSpPr/>
      </xdr:nvSpPr>
      <xdr:spPr>
        <a:xfrm>
          <a:off x="8384719" y="24488769"/>
          <a:ext cx="142875" cy="112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38</xdr:row>
      <xdr:rowOff>571494</xdr:rowOff>
    </xdr:from>
    <xdr:to>
      <xdr:col>0</xdr:col>
      <xdr:colOff>374194</xdr:colOff>
      <xdr:row>38</xdr:row>
      <xdr:rowOff>715494</xdr:rowOff>
    </xdr:to>
    <xdr:sp macro="" textlink="">
      <xdr:nvSpPr>
        <xdr:cNvPr id="185" name="184 Elipse">
          <a:extLst>
            <a:ext uri="{FF2B5EF4-FFF2-40B4-BE49-F238E27FC236}">
              <a16:creationId xmlns:a16="http://schemas.microsoft.com/office/drawing/2014/main" id="{00000000-0008-0000-0B00-0000B9000000}"/>
            </a:ext>
          </a:extLst>
        </xdr:cNvPr>
        <xdr:cNvSpPr/>
      </xdr:nvSpPr>
      <xdr:spPr>
        <a:xfrm>
          <a:off x="8384719" y="24488769"/>
          <a:ext cx="142875" cy="112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297994</xdr:colOff>
      <xdr:row>41</xdr:row>
      <xdr:rowOff>417734</xdr:rowOff>
    </xdr:from>
    <xdr:to>
      <xdr:col>0</xdr:col>
      <xdr:colOff>440869</xdr:colOff>
      <xdr:row>41</xdr:row>
      <xdr:rowOff>561734</xdr:rowOff>
    </xdr:to>
    <xdr:sp macro="" textlink="">
      <xdr:nvSpPr>
        <xdr:cNvPr id="187" name="186 Elipse">
          <a:extLst>
            <a:ext uri="{FF2B5EF4-FFF2-40B4-BE49-F238E27FC236}">
              <a16:creationId xmlns:a16="http://schemas.microsoft.com/office/drawing/2014/main" id="{00000000-0008-0000-0B00-0000BB000000}"/>
            </a:ext>
          </a:extLst>
        </xdr:cNvPr>
        <xdr:cNvSpPr/>
      </xdr:nvSpPr>
      <xdr:spPr>
        <a:xfrm>
          <a:off x="297994" y="26525759"/>
          <a:ext cx="142875" cy="14400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oneCellAnchor>
    <xdr:from>
      <xdr:col>0</xdr:col>
      <xdr:colOff>244926</xdr:colOff>
      <xdr:row>53</xdr:row>
      <xdr:rowOff>598708</xdr:rowOff>
    </xdr:from>
    <xdr:ext cx="140220" cy="3442"/>
    <xdr:pic>
      <xdr:nvPicPr>
        <xdr:cNvPr id="193" name="192 Imagen">
          <a:extLst>
            <a:ext uri="{FF2B5EF4-FFF2-40B4-BE49-F238E27FC236}">
              <a16:creationId xmlns:a16="http://schemas.microsoft.com/office/drawing/2014/main" id="{00000000-0008-0000-0B00-0000C1000000}"/>
            </a:ext>
          </a:extLst>
        </xdr:cNvPr>
        <xdr:cNvPicPr>
          <a:picLocks noChangeAspect="1"/>
        </xdr:cNvPicPr>
      </xdr:nvPicPr>
      <xdr:blipFill>
        <a:blip xmlns:r="http://schemas.openxmlformats.org/officeDocument/2006/relationships" r:embed="rId2"/>
        <a:stretch>
          <a:fillRect/>
        </a:stretch>
      </xdr:blipFill>
      <xdr:spPr>
        <a:xfrm>
          <a:off x="8398326" y="33983833"/>
          <a:ext cx="140220" cy="3442"/>
        </a:xfrm>
        <a:prstGeom prst="rect">
          <a:avLst/>
        </a:prstGeom>
      </xdr:spPr>
    </xdr:pic>
    <xdr:clientData/>
  </xdr:oneCellAnchor>
  <xdr:oneCellAnchor>
    <xdr:from>
      <xdr:col>0</xdr:col>
      <xdr:colOff>231319</xdr:colOff>
      <xdr:row>55</xdr:row>
      <xdr:rowOff>530673</xdr:rowOff>
    </xdr:from>
    <xdr:ext cx="140220" cy="3442"/>
    <xdr:pic>
      <xdr:nvPicPr>
        <xdr:cNvPr id="195" name="194 Imagen">
          <a:extLst>
            <a:ext uri="{FF2B5EF4-FFF2-40B4-BE49-F238E27FC236}">
              <a16:creationId xmlns:a16="http://schemas.microsoft.com/office/drawing/2014/main" id="{00000000-0008-0000-0B00-0000C3000000}"/>
            </a:ext>
          </a:extLst>
        </xdr:cNvPr>
        <xdr:cNvPicPr>
          <a:picLocks noChangeAspect="1"/>
        </xdr:cNvPicPr>
      </xdr:nvPicPr>
      <xdr:blipFill>
        <a:blip xmlns:r="http://schemas.openxmlformats.org/officeDocument/2006/relationships" r:embed="rId1"/>
        <a:stretch>
          <a:fillRect/>
        </a:stretch>
      </xdr:blipFill>
      <xdr:spPr>
        <a:xfrm>
          <a:off x="8384719" y="35049273"/>
          <a:ext cx="140220" cy="3442"/>
        </a:xfrm>
        <a:prstGeom prst="rect">
          <a:avLst/>
        </a:prstGeom>
      </xdr:spPr>
    </xdr:pic>
    <xdr:clientData/>
  </xdr:oneCellAnchor>
  <xdr:twoCellAnchor>
    <xdr:from>
      <xdr:col>0</xdr:col>
      <xdr:colOff>266700</xdr:colOff>
      <xdr:row>38</xdr:row>
      <xdr:rowOff>333375</xdr:rowOff>
    </xdr:from>
    <xdr:to>
      <xdr:col>0</xdr:col>
      <xdr:colOff>409575</xdr:colOff>
      <xdr:row>38</xdr:row>
      <xdr:rowOff>477375</xdr:rowOff>
    </xdr:to>
    <xdr:sp macro="" textlink="">
      <xdr:nvSpPr>
        <xdr:cNvPr id="197" name="196 Elipse">
          <a:extLst>
            <a:ext uri="{FF2B5EF4-FFF2-40B4-BE49-F238E27FC236}">
              <a16:creationId xmlns:a16="http://schemas.microsoft.com/office/drawing/2014/main" id="{00000000-0008-0000-0B00-0000C5000000}"/>
            </a:ext>
          </a:extLst>
        </xdr:cNvPr>
        <xdr:cNvSpPr/>
      </xdr:nvSpPr>
      <xdr:spPr>
        <a:xfrm>
          <a:off x="266700" y="24288750"/>
          <a:ext cx="142875" cy="14400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257175</xdr:colOff>
      <xdr:row>54</xdr:row>
      <xdr:rowOff>342900</xdr:rowOff>
    </xdr:from>
    <xdr:to>
      <xdr:col>0</xdr:col>
      <xdr:colOff>401175</xdr:colOff>
      <xdr:row>54</xdr:row>
      <xdr:rowOff>486900</xdr:rowOff>
    </xdr:to>
    <xdr:sp macro="" textlink="">
      <xdr:nvSpPr>
        <xdr:cNvPr id="198" name="Oval 33">
          <a:extLst>
            <a:ext uri="{FF2B5EF4-FFF2-40B4-BE49-F238E27FC236}">
              <a16:creationId xmlns:a16="http://schemas.microsoft.com/office/drawing/2014/main" id="{00000000-0008-0000-0B00-0000C6000000}"/>
            </a:ext>
          </a:extLst>
        </xdr:cNvPr>
        <xdr:cNvSpPr/>
      </xdr:nvSpPr>
      <xdr:spPr>
        <a:xfrm>
          <a:off x="257175" y="34604325"/>
          <a:ext cx="144000" cy="14400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247650</xdr:colOff>
      <xdr:row>15</xdr:row>
      <xdr:rowOff>376766</xdr:rowOff>
    </xdr:from>
    <xdr:to>
      <xdr:col>0</xdr:col>
      <xdr:colOff>429683</xdr:colOff>
      <xdr:row>15</xdr:row>
      <xdr:rowOff>558800</xdr:rowOff>
    </xdr:to>
    <xdr:sp macro="" textlink="">
      <xdr:nvSpPr>
        <xdr:cNvPr id="58" name="Oval 6">
          <a:extLst>
            <a:ext uri="{FF2B5EF4-FFF2-40B4-BE49-F238E27FC236}">
              <a16:creationId xmlns:a16="http://schemas.microsoft.com/office/drawing/2014/main" id="{00000000-0008-0000-0B00-00003A000000}"/>
            </a:ext>
          </a:extLst>
        </xdr:cNvPr>
        <xdr:cNvSpPr/>
      </xdr:nvSpPr>
      <xdr:spPr>
        <a:xfrm>
          <a:off x="247650" y="7587191"/>
          <a:ext cx="39158"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247650</xdr:colOff>
      <xdr:row>16</xdr:row>
      <xdr:rowOff>376766</xdr:rowOff>
    </xdr:from>
    <xdr:to>
      <xdr:col>0</xdr:col>
      <xdr:colOff>429683</xdr:colOff>
      <xdr:row>16</xdr:row>
      <xdr:rowOff>558800</xdr:rowOff>
    </xdr:to>
    <xdr:sp macro="" textlink="">
      <xdr:nvSpPr>
        <xdr:cNvPr id="60" name="Oval 6">
          <a:extLst>
            <a:ext uri="{FF2B5EF4-FFF2-40B4-BE49-F238E27FC236}">
              <a16:creationId xmlns:a16="http://schemas.microsoft.com/office/drawing/2014/main" id="{00000000-0008-0000-0B00-00003C000000}"/>
            </a:ext>
          </a:extLst>
        </xdr:cNvPr>
        <xdr:cNvSpPr/>
      </xdr:nvSpPr>
      <xdr:spPr>
        <a:xfrm>
          <a:off x="247650" y="7587191"/>
          <a:ext cx="39158"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247650</xdr:colOff>
      <xdr:row>17</xdr:row>
      <xdr:rowOff>376766</xdr:rowOff>
    </xdr:from>
    <xdr:to>
      <xdr:col>0</xdr:col>
      <xdr:colOff>429683</xdr:colOff>
      <xdr:row>17</xdr:row>
      <xdr:rowOff>558800</xdr:rowOff>
    </xdr:to>
    <xdr:sp macro="" textlink="">
      <xdr:nvSpPr>
        <xdr:cNvPr id="67" name="Oval 6">
          <a:extLst>
            <a:ext uri="{FF2B5EF4-FFF2-40B4-BE49-F238E27FC236}">
              <a16:creationId xmlns:a16="http://schemas.microsoft.com/office/drawing/2014/main" id="{00000000-0008-0000-0B00-000043000000}"/>
            </a:ext>
          </a:extLst>
        </xdr:cNvPr>
        <xdr:cNvSpPr/>
      </xdr:nvSpPr>
      <xdr:spPr>
        <a:xfrm>
          <a:off x="247650" y="7587191"/>
          <a:ext cx="39158"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247650</xdr:colOff>
      <xdr:row>18</xdr:row>
      <xdr:rowOff>376766</xdr:rowOff>
    </xdr:from>
    <xdr:to>
      <xdr:col>0</xdr:col>
      <xdr:colOff>429683</xdr:colOff>
      <xdr:row>18</xdr:row>
      <xdr:rowOff>558800</xdr:rowOff>
    </xdr:to>
    <xdr:sp macro="" textlink="">
      <xdr:nvSpPr>
        <xdr:cNvPr id="73" name="Oval 6">
          <a:extLst>
            <a:ext uri="{FF2B5EF4-FFF2-40B4-BE49-F238E27FC236}">
              <a16:creationId xmlns:a16="http://schemas.microsoft.com/office/drawing/2014/main" id="{00000000-0008-0000-0B00-000049000000}"/>
            </a:ext>
          </a:extLst>
        </xdr:cNvPr>
        <xdr:cNvSpPr/>
      </xdr:nvSpPr>
      <xdr:spPr>
        <a:xfrm>
          <a:off x="247650" y="7587191"/>
          <a:ext cx="39158"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247650</xdr:colOff>
      <xdr:row>19</xdr:row>
      <xdr:rowOff>376766</xdr:rowOff>
    </xdr:from>
    <xdr:to>
      <xdr:col>0</xdr:col>
      <xdr:colOff>429683</xdr:colOff>
      <xdr:row>19</xdr:row>
      <xdr:rowOff>558800</xdr:rowOff>
    </xdr:to>
    <xdr:sp macro="" textlink="">
      <xdr:nvSpPr>
        <xdr:cNvPr id="77" name="Oval 6">
          <a:extLst>
            <a:ext uri="{FF2B5EF4-FFF2-40B4-BE49-F238E27FC236}">
              <a16:creationId xmlns:a16="http://schemas.microsoft.com/office/drawing/2014/main" id="{00000000-0008-0000-0B00-00004D000000}"/>
            </a:ext>
          </a:extLst>
        </xdr:cNvPr>
        <xdr:cNvSpPr/>
      </xdr:nvSpPr>
      <xdr:spPr>
        <a:xfrm>
          <a:off x="247650" y="7587191"/>
          <a:ext cx="39158"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247650</xdr:colOff>
      <xdr:row>20</xdr:row>
      <xdr:rowOff>376766</xdr:rowOff>
    </xdr:from>
    <xdr:to>
      <xdr:col>0</xdr:col>
      <xdr:colOff>429683</xdr:colOff>
      <xdr:row>20</xdr:row>
      <xdr:rowOff>558800</xdr:rowOff>
    </xdr:to>
    <xdr:sp macro="" textlink="">
      <xdr:nvSpPr>
        <xdr:cNvPr id="83" name="Oval 6">
          <a:extLst>
            <a:ext uri="{FF2B5EF4-FFF2-40B4-BE49-F238E27FC236}">
              <a16:creationId xmlns:a16="http://schemas.microsoft.com/office/drawing/2014/main" id="{00000000-0008-0000-0B00-000053000000}"/>
            </a:ext>
          </a:extLst>
        </xdr:cNvPr>
        <xdr:cNvSpPr/>
      </xdr:nvSpPr>
      <xdr:spPr>
        <a:xfrm>
          <a:off x="247650" y="11349566"/>
          <a:ext cx="39158"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247650</xdr:colOff>
      <xdr:row>21</xdr:row>
      <xdr:rowOff>376766</xdr:rowOff>
    </xdr:from>
    <xdr:to>
      <xdr:col>0</xdr:col>
      <xdr:colOff>429683</xdr:colOff>
      <xdr:row>21</xdr:row>
      <xdr:rowOff>558800</xdr:rowOff>
    </xdr:to>
    <xdr:sp macro="" textlink="">
      <xdr:nvSpPr>
        <xdr:cNvPr id="91" name="Oval 6">
          <a:extLst>
            <a:ext uri="{FF2B5EF4-FFF2-40B4-BE49-F238E27FC236}">
              <a16:creationId xmlns:a16="http://schemas.microsoft.com/office/drawing/2014/main" id="{00000000-0008-0000-0B00-00005B000000}"/>
            </a:ext>
          </a:extLst>
        </xdr:cNvPr>
        <xdr:cNvSpPr/>
      </xdr:nvSpPr>
      <xdr:spPr>
        <a:xfrm>
          <a:off x="247650" y="12006791"/>
          <a:ext cx="39158"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247650</xdr:colOff>
      <xdr:row>22</xdr:row>
      <xdr:rowOff>376766</xdr:rowOff>
    </xdr:from>
    <xdr:to>
      <xdr:col>0</xdr:col>
      <xdr:colOff>429683</xdr:colOff>
      <xdr:row>22</xdr:row>
      <xdr:rowOff>558800</xdr:rowOff>
    </xdr:to>
    <xdr:sp macro="" textlink="">
      <xdr:nvSpPr>
        <xdr:cNvPr id="92" name="Oval 6">
          <a:extLst>
            <a:ext uri="{FF2B5EF4-FFF2-40B4-BE49-F238E27FC236}">
              <a16:creationId xmlns:a16="http://schemas.microsoft.com/office/drawing/2014/main" id="{00000000-0008-0000-0B00-00005C000000}"/>
            </a:ext>
          </a:extLst>
        </xdr:cNvPr>
        <xdr:cNvSpPr/>
      </xdr:nvSpPr>
      <xdr:spPr>
        <a:xfrm>
          <a:off x="247650" y="12635441"/>
          <a:ext cx="39158" cy="182034"/>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190500</xdr:colOff>
      <xdr:row>30</xdr:row>
      <xdr:rowOff>342900</xdr:rowOff>
    </xdr:from>
    <xdr:to>
      <xdr:col>0</xdr:col>
      <xdr:colOff>411480</xdr:colOff>
      <xdr:row>30</xdr:row>
      <xdr:rowOff>563880</xdr:rowOff>
    </xdr:to>
    <xdr:sp macro="" textlink="">
      <xdr:nvSpPr>
        <xdr:cNvPr id="103" name="Oval 27">
          <a:extLst>
            <a:ext uri="{FF2B5EF4-FFF2-40B4-BE49-F238E27FC236}">
              <a16:creationId xmlns:a16="http://schemas.microsoft.com/office/drawing/2014/main" id="{00000000-0008-0000-0B00-000067000000}"/>
            </a:ext>
          </a:extLst>
        </xdr:cNvPr>
        <xdr:cNvSpPr/>
      </xdr:nvSpPr>
      <xdr:spPr>
        <a:xfrm>
          <a:off x="190500" y="16792575"/>
          <a:ext cx="97155" cy="220980"/>
        </a:xfrm>
        <a:prstGeom prst="ellipse">
          <a:avLst/>
        </a:prstGeom>
        <a:solidFill>
          <a:srgbClr val="FFFF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231319</xdr:colOff>
      <xdr:row>39</xdr:row>
      <xdr:rowOff>571494</xdr:rowOff>
    </xdr:from>
    <xdr:to>
      <xdr:col>0</xdr:col>
      <xdr:colOff>374194</xdr:colOff>
      <xdr:row>39</xdr:row>
      <xdr:rowOff>715494</xdr:rowOff>
    </xdr:to>
    <xdr:sp macro="" textlink="">
      <xdr:nvSpPr>
        <xdr:cNvPr id="107" name="183 Elipse">
          <a:extLst>
            <a:ext uri="{FF2B5EF4-FFF2-40B4-BE49-F238E27FC236}">
              <a16:creationId xmlns:a16="http://schemas.microsoft.com/office/drawing/2014/main" id="{00000000-0008-0000-0B00-00006B000000}"/>
            </a:ext>
          </a:extLst>
        </xdr:cNvPr>
        <xdr:cNvSpPr/>
      </xdr:nvSpPr>
      <xdr:spPr>
        <a:xfrm>
          <a:off x="231319" y="24355419"/>
          <a:ext cx="57150" cy="112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39</xdr:row>
      <xdr:rowOff>571494</xdr:rowOff>
    </xdr:from>
    <xdr:to>
      <xdr:col>0</xdr:col>
      <xdr:colOff>374194</xdr:colOff>
      <xdr:row>39</xdr:row>
      <xdr:rowOff>715494</xdr:rowOff>
    </xdr:to>
    <xdr:sp macro="" textlink="">
      <xdr:nvSpPr>
        <xdr:cNvPr id="108" name="184 Elipse">
          <a:extLst>
            <a:ext uri="{FF2B5EF4-FFF2-40B4-BE49-F238E27FC236}">
              <a16:creationId xmlns:a16="http://schemas.microsoft.com/office/drawing/2014/main" id="{00000000-0008-0000-0B00-00006C000000}"/>
            </a:ext>
          </a:extLst>
        </xdr:cNvPr>
        <xdr:cNvSpPr/>
      </xdr:nvSpPr>
      <xdr:spPr>
        <a:xfrm>
          <a:off x="231319" y="24355419"/>
          <a:ext cx="57150" cy="112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41</xdr:row>
      <xdr:rowOff>571494</xdr:rowOff>
    </xdr:from>
    <xdr:to>
      <xdr:col>0</xdr:col>
      <xdr:colOff>374194</xdr:colOff>
      <xdr:row>41</xdr:row>
      <xdr:rowOff>715494</xdr:rowOff>
    </xdr:to>
    <xdr:sp macro="" textlink="">
      <xdr:nvSpPr>
        <xdr:cNvPr id="112" name="183 Elipse">
          <a:extLst>
            <a:ext uri="{FF2B5EF4-FFF2-40B4-BE49-F238E27FC236}">
              <a16:creationId xmlns:a16="http://schemas.microsoft.com/office/drawing/2014/main" id="{00000000-0008-0000-0B00-000070000000}"/>
            </a:ext>
          </a:extLst>
        </xdr:cNvPr>
        <xdr:cNvSpPr/>
      </xdr:nvSpPr>
      <xdr:spPr>
        <a:xfrm>
          <a:off x="231319" y="24926919"/>
          <a:ext cx="57150" cy="9637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41</xdr:row>
      <xdr:rowOff>571494</xdr:rowOff>
    </xdr:from>
    <xdr:to>
      <xdr:col>0</xdr:col>
      <xdr:colOff>374194</xdr:colOff>
      <xdr:row>41</xdr:row>
      <xdr:rowOff>715494</xdr:rowOff>
    </xdr:to>
    <xdr:sp macro="" textlink="">
      <xdr:nvSpPr>
        <xdr:cNvPr id="113" name="184 Elipse">
          <a:extLst>
            <a:ext uri="{FF2B5EF4-FFF2-40B4-BE49-F238E27FC236}">
              <a16:creationId xmlns:a16="http://schemas.microsoft.com/office/drawing/2014/main" id="{00000000-0008-0000-0B00-000071000000}"/>
            </a:ext>
          </a:extLst>
        </xdr:cNvPr>
        <xdr:cNvSpPr/>
      </xdr:nvSpPr>
      <xdr:spPr>
        <a:xfrm>
          <a:off x="231319" y="24926919"/>
          <a:ext cx="57150" cy="9637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41</xdr:row>
      <xdr:rowOff>571494</xdr:rowOff>
    </xdr:from>
    <xdr:to>
      <xdr:col>0</xdr:col>
      <xdr:colOff>374194</xdr:colOff>
      <xdr:row>41</xdr:row>
      <xdr:rowOff>715494</xdr:rowOff>
    </xdr:to>
    <xdr:sp macro="" textlink="">
      <xdr:nvSpPr>
        <xdr:cNvPr id="118" name="183 Elipse">
          <a:extLst>
            <a:ext uri="{FF2B5EF4-FFF2-40B4-BE49-F238E27FC236}">
              <a16:creationId xmlns:a16="http://schemas.microsoft.com/office/drawing/2014/main" id="{00000000-0008-0000-0B00-000076000000}"/>
            </a:ext>
          </a:extLst>
        </xdr:cNvPr>
        <xdr:cNvSpPr/>
      </xdr:nvSpPr>
      <xdr:spPr>
        <a:xfrm>
          <a:off x="231319" y="24926919"/>
          <a:ext cx="57150" cy="9637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41</xdr:row>
      <xdr:rowOff>571494</xdr:rowOff>
    </xdr:from>
    <xdr:to>
      <xdr:col>0</xdr:col>
      <xdr:colOff>374194</xdr:colOff>
      <xdr:row>41</xdr:row>
      <xdr:rowOff>715494</xdr:rowOff>
    </xdr:to>
    <xdr:sp macro="" textlink="">
      <xdr:nvSpPr>
        <xdr:cNvPr id="119" name="184 Elipse">
          <a:extLst>
            <a:ext uri="{FF2B5EF4-FFF2-40B4-BE49-F238E27FC236}">
              <a16:creationId xmlns:a16="http://schemas.microsoft.com/office/drawing/2014/main" id="{00000000-0008-0000-0B00-000077000000}"/>
            </a:ext>
          </a:extLst>
        </xdr:cNvPr>
        <xdr:cNvSpPr/>
      </xdr:nvSpPr>
      <xdr:spPr>
        <a:xfrm>
          <a:off x="231319" y="24926919"/>
          <a:ext cx="57150" cy="9637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42</xdr:row>
      <xdr:rowOff>571494</xdr:rowOff>
    </xdr:from>
    <xdr:to>
      <xdr:col>0</xdr:col>
      <xdr:colOff>374194</xdr:colOff>
      <xdr:row>42</xdr:row>
      <xdr:rowOff>715494</xdr:rowOff>
    </xdr:to>
    <xdr:sp macro="" textlink="">
      <xdr:nvSpPr>
        <xdr:cNvPr id="120" name="183 Elipse">
          <a:extLst>
            <a:ext uri="{FF2B5EF4-FFF2-40B4-BE49-F238E27FC236}">
              <a16:creationId xmlns:a16="http://schemas.microsoft.com/office/drawing/2014/main" id="{00000000-0008-0000-0B00-000078000000}"/>
            </a:ext>
          </a:extLst>
        </xdr:cNvPr>
        <xdr:cNvSpPr/>
      </xdr:nvSpPr>
      <xdr:spPr>
        <a:xfrm>
          <a:off x="231319" y="25593669"/>
          <a:ext cx="57150" cy="8685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42</xdr:row>
      <xdr:rowOff>571494</xdr:rowOff>
    </xdr:from>
    <xdr:to>
      <xdr:col>0</xdr:col>
      <xdr:colOff>374194</xdr:colOff>
      <xdr:row>42</xdr:row>
      <xdr:rowOff>715494</xdr:rowOff>
    </xdr:to>
    <xdr:sp macro="" textlink="">
      <xdr:nvSpPr>
        <xdr:cNvPr id="121" name="184 Elipse">
          <a:extLst>
            <a:ext uri="{FF2B5EF4-FFF2-40B4-BE49-F238E27FC236}">
              <a16:creationId xmlns:a16="http://schemas.microsoft.com/office/drawing/2014/main" id="{00000000-0008-0000-0B00-000079000000}"/>
            </a:ext>
          </a:extLst>
        </xdr:cNvPr>
        <xdr:cNvSpPr/>
      </xdr:nvSpPr>
      <xdr:spPr>
        <a:xfrm>
          <a:off x="231319" y="25593669"/>
          <a:ext cx="57150" cy="8685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41</xdr:row>
      <xdr:rowOff>571494</xdr:rowOff>
    </xdr:from>
    <xdr:to>
      <xdr:col>0</xdr:col>
      <xdr:colOff>374194</xdr:colOff>
      <xdr:row>41</xdr:row>
      <xdr:rowOff>715494</xdr:rowOff>
    </xdr:to>
    <xdr:sp macro="" textlink="">
      <xdr:nvSpPr>
        <xdr:cNvPr id="129" name="183 Elipse">
          <a:extLst>
            <a:ext uri="{FF2B5EF4-FFF2-40B4-BE49-F238E27FC236}">
              <a16:creationId xmlns:a16="http://schemas.microsoft.com/office/drawing/2014/main" id="{00000000-0008-0000-0B00-000081000000}"/>
            </a:ext>
          </a:extLst>
        </xdr:cNvPr>
        <xdr:cNvSpPr/>
      </xdr:nvSpPr>
      <xdr:spPr>
        <a:xfrm>
          <a:off x="231319" y="24926919"/>
          <a:ext cx="57150" cy="9637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41</xdr:row>
      <xdr:rowOff>571494</xdr:rowOff>
    </xdr:from>
    <xdr:to>
      <xdr:col>0</xdr:col>
      <xdr:colOff>374194</xdr:colOff>
      <xdr:row>41</xdr:row>
      <xdr:rowOff>715494</xdr:rowOff>
    </xdr:to>
    <xdr:sp macro="" textlink="">
      <xdr:nvSpPr>
        <xdr:cNvPr id="130" name="184 Elipse">
          <a:extLst>
            <a:ext uri="{FF2B5EF4-FFF2-40B4-BE49-F238E27FC236}">
              <a16:creationId xmlns:a16="http://schemas.microsoft.com/office/drawing/2014/main" id="{00000000-0008-0000-0B00-000082000000}"/>
            </a:ext>
          </a:extLst>
        </xdr:cNvPr>
        <xdr:cNvSpPr/>
      </xdr:nvSpPr>
      <xdr:spPr>
        <a:xfrm>
          <a:off x="231319" y="24926919"/>
          <a:ext cx="57150" cy="96375"/>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42</xdr:row>
      <xdr:rowOff>571494</xdr:rowOff>
    </xdr:from>
    <xdr:to>
      <xdr:col>0</xdr:col>
      <xdr:colOff>374194</xdr:colOff>
      <xdr:row>42</xdr:row>
      <xdr:rowOff>715494</xdr:rowOff>
    </xdr:to>
    <xdr:sp macro="" textlink="">
      <xdr:nvSpPr>
        <xdr:cNvPr id="131" name="183 Elipse">
          <a:extLst>
            <a:ext uri="{FF2B5EF4-FFF2-40B4-BE49-F238E27FC236}">
              <a16:creationId xmlns:a16="http://schemas.microsoft.com/office/drawing/2014/main" id="{00000000-0008-0000-0B00-000083000000}"/>
            </a:ext>
          </a:extLst>
        </xdr:cNvPr>
        <xdr:cNvSpPr/>
      </xdr:nvSpPr>
      <xdr:spPr>
        <a:xfrm>
          <a:off x="231319" y="25593669"/>
          <a:ext cx="57150" cy="8685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42</xdr:row>
      <xdr:rowOff>571494</xdr:rowOff>
    </xdr:from>
    <xdr:to>
      <xdr:col>0</xdr:col>
      <xdr:colOff>374194</xdr:colOff>
      <xdr:row>42</xdr:row>
      <xdr:rowOff>715494</xdr:rowOff>
    </xdr:to>
    <xdr:sp macro="" textlink="">
      <xdr:nvSpPr>
        <xdr:cNvPr id="132" name="184 Elipse">
          <a:extLst>
            <a:ext uri="{FF2B5EF4-FFF2-40B4-BE49-F238E27FC236}">
              <a16:creationId xmlns:a16="http://schemas.microsoft.com/office/drawing/2014/main" id="{00000000-0008-0000-0B00-000084000000}"/>
            </a:ext>
          </a:extLst>
        </xdr:cNvPr>
        <xdr:cNvSpPr/>
      </xdr:nvSpPr>
      <xdr:spPr>
        <a:xfrm>
          <a:off x="231319" y="25593669"/>
          <a:ext cx="57150" cy="8685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238125</xdr:colOff>
      <xdr:row>44</xdr:row>
      <xdr:rowOff>323850</xdr:rowOff>
    </xdr:from>
    <xdr:to>
      <xdr:col>0</xdr:col>
      <xdr:colOff>459105</xdr:colOff>
      <xdr:row>44</xdr:row>
      <xdr:rowOff>516255</xdr:rowOff>
    </xdr:to>
    <xdr:sp macro="" textlink="">
      <xdr:nvSpPr>
        <xdr:cNvPr id="137" name="Oval 33">
          <a:extLst>
            <a:ext uri="{FF2B5EF4-FFF2-40B4-BE49-F238E27FC236}">
              <a16:creationId xmlns:a16="http://schemas.microsoft.com/office/drawing/2014/main" id="{00000000-0008-0000-0B00-000089000000}"/>
            </a:ext>
          </a:extLst>
        </xdr:cNvPr>
        <xdr:cNvSpPr/>
      </xdr:nvSpPr>
      <xdr:spPr>
        <a:xfrm>
          <a:off x="238125" y="27203400"/>
          <a:ext cx="49530" cy="192405"/>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231319</xdr:colOff>
      <xdr:row>45</xdr:row>
      <xdr:rowOff>571494</xdr:rowOff>
    </xdr:from>
    <xdr:to>
      <xdr:col>0</xdr:col>
      <xdr:colOff>374194</xdr:colOff>
      <xdr:row>45</xdr:row>
      <xdr:rowOff>715494</xdr:rowOff>
    </xdr:to>
    <xdr:sp macro="" textlink="">
      <xdr:nvSpPr>
        <xdr:cNvPr id="147" name="183 Elipse">
          <a:extLst>
            <a:ext uri="{FF2B5EF4-FFF2-40B4-BE49-F238E27FC236}">
              <a16:creationId xmlns:a16="http://schemas.microsoft.com/office/drawing/2014/main" id="{00000000-0008-0000-0B00-000093000000}"/>
            </a:ext>
          </a:extLst>
        </xdr:cNvPr>
        <xdr:cNvSpPr/>
      </xdr:nvSpPr>
      <xdr:spPr>
        <a:xfrm>
          <a:off x="231319" y="27451044"/>
          <a:ext cx="57150" cy="14400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45</xdr:row>
      <xdr:rowOff>571494</xdr:rowOff>
    </xdr:from>
    <xdr:to>
      <xdr:col>0</xdr:col>
      <xdr:colOff>374194</xdr:colOff>
      <xdr:row>45</xdr:row>
      <xdr:rowOff>715494</xdr:rowOff>
    </xdr:to>
    <xdr:sp macro="" textlink="">
      <xdr:nvSpPr>
        <xdr:cNvPr id="148" name="184 Elipse">
          <a:extLst>
            <a:ext uri="{FF2B5EF4-FFF2-40B4-BE49-F238E27FC236}">
              <a16:creationId xmlns:a16="http://schemas.microsoft.com/office/drawing/2014/main" id="{00000000-0008-0000-0B00-000094000000}"/>
            </a:ext>
          </a:extLst>
        </xdr:cNvPr>
        <xdr:cNvSpPr/>
      </xdr:nvSpPr>
      <xdr:spPr>
        <a:xfrm>
          <a:off x="231319" y="27451044"/>
          <a:ext cx="57150" cy="14400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45</xdr:row>
      <xdr:rowOff>571494</xdr:rowOff>
    </xdr:from>
    <xdr:to>
      <xdr:col>0</xdr:col>
      <xdr:colOff>374194</xdr:colOff>
      <xdr:row>45</xdr:row>
      <xdr:rowOff>715494</xdr:rowOff>
    </xdr:to>
    <xdr:sp macro="" textlink="">
      <xdr:nvSpPr>
        <xdr:cNvPr id="149" name="183 Elipse">
          <a:extLst>
            <a:ext uri="{FF2B5EF4-FFF2-40B4-BE49-F238E27FC236}">
              <a16:creationId xmlns:a16="http://schemas.microsoft.com/office/drawing/2014/main" id="{00000000-0008-0000-0B00-000095000000}"/>
            </a:ext>
          </a:extLst>
        </xdr:cNvPr>
        <xdr:cNvSpPr/>
      </xdr:nvSpPr>
      <xdr:spPr>
        <a:xfrm>
          <a:off x="231319" y="27451044"/>
          <a:ext cx="57150" cy="14400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231319</xdr:colOff>
      <xdr:row>45</xdr:row>
      <xdr:rowOff>571494</xdr:rowOff>
    </xdr:from>
    <xdr:to>
      <xdr:col>0</xdr:col>
      <xdr:colOff>374194</xdr:colOff>
      <xdr:row>45</xdr:row>
      <xdr:rowOff>715494</xdr:rowOff>
    </xdr:to>
    <xdr:sp macro="" textlink="">
      <xdr:nvSpPr>
        <xdr:cNvPr id="150" name="184 Elipse">
          <a:extLst>
            <a:ext uri="{FF2B5EF4-FFF2-40B4-BE49-F238E27FC236}">
              <a16:creationId xmlns:a16="http://schemas.microsoft.com/office/drawing/2014/main" id="{00000000-0008-0000-0B00-000096000000}"/>
            </a:ext>
          </a:extLst>
        </xdr:cNvPr>
        <xdr:cNvSpPr/>
      </xdr:nvSpPr>
      <xdr:spPr>
        <a:xfrm>
          <a:off x="231319" y="27451044"/>
          <a:ext cx="57150" cy="14400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228600</xdr:colOff>
      <xdr:row>53</xdr:row>
      <xdr:rowOff>282575</xdr:rowOff>
    </xdr:from>
    <xdr:to>
      <xdr:col>0</xdr:col>
      <xdr:colOff>372600</xdr:colOff>
      <xdr:row>53</xdr:row>
      <xdr:rowOff>426575</xdr:rowOff>
    </xdr:to>
    <xdr:sp macro="" textlink="">
      <xdr:nvSpPr>
        <xdr:cNvPr id="201" name="Oval 33">
          <a:extLst>
            <a:ext uri="{FF2B5EF4-FFF2-40B4-BE49-F238E27FC236}">
              <a16:creationId xmlns:a16="http://schemas.microsoft.com/office/drawing/2014/main" id="{00000000-0008-0000-0B00-0000C9000000}"/>
            </a:ext>
          </a:extLst>
        </xdr:cNvPr>
        <xdr:cNvSpPr/>
      </xdr:nvSpPr>
      <xdr:spPr>
        <a:xfrm>
          <a:off x="228600" y="33239075"/>
          <a:ext cx="58275" cy="115425"/>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oneCellAnchor>
    <xdr:from>
      <xdr:col>0</xdr:col>
      <xdr:colOff>244926</xdr:colOff>
      <xdr:row>54</xdr:row>
      <xdr:rowOff>598708</xdr:rowOff>
    </xdr:from>
    <xdr:ext cx="140220" cy="3442"/>
    <xdr:pic>
      <xdr:nvPicPr>
        <xdr:cNvPr id="202" name="192 Imagen">
          <a:extLst>
            <a:ext uri="{FF2B5EF4-FFF2-40B4-BE49-F238E27FC236}">
              <a16:creationId xmlns:a16="http://schemas.microsoft.com/office/drawing/2014/main" id="{00000000-0008-0000-0B00-0000CA000000}"/>
            </a:ext>
          </a:extLst>
        </xdr:cNvPr>
        <xdr:cNvPicPr>
          <a:picLocks noChangeAspect="1"/>
        </xdr:cNvPicPr>
      </xdr:nvPicPr>
      <xdr:blipFill>
        <a:blip xmlns:r="http://schemas.openxmlformats.org/officeDocument/2006/relationships" r:embed="rId2"/>
        <a:stretch>
          <a:fillRect/>
        </a:stretch>
      </xdr:blipFill>
      <xdr:spPr>
        <a:xfrm>
          <a:off x="244926" y="33755233"/>
          <a:ext cx="140220" cy="3442"/>
        </a:xfrm>
        <a:prstGeom prst="rect">
          <a:avLst/>
        </a:prstGeom>
      </xdr:spPr>
    </xdr:pic>
    <xdr:clientData/>
  </xdr:oneCellAnchor>
  <xdr:twoCellAnchor>
    <xdr:from>
      <xdr:col>0</xdr:col>
      <xdr:colOff>228600</xdr:colOff>
      <xdr:row>54</xdr:row>
      <xdr:rowOff>282575</xdr:rowOff>
    </xdr:from>
    <xdr:to>
      <xdr:col>0</xdr:col>
      <xdr:colOff>372600</xdr:colOff>
      <xdr:row>54</xdr:row>
      <xdr:rowOff>426575</xdr:rowOff>
    </xdr:to>
    <xdr:sp macro="" textlink="">
      <xdr:nvSpPr>
        <xdr:cNvPr id="203" name="Oval 33">
          <a:extLst>
            <a:ext uri="{FF2B5EF4-FFF2-40B4-BE49-F238E27FC236}">
              <a16:creationId xmlns:a16="http://schemas.microsoft.com/office/drawing/2014/main" id="{00000000-0008-0000-0B00-0000CB000000}"/>
            </a:ext>
          </a:extLst>
        </xdr:cNvPr>
        <xdr:cNvSpPr/>
      </xdr:nvSpPr>
      <xdr:spPr>
        <a:xfrm>
          <a:off x="228600" y="33639125"/>
          <a:ext cx="58275" cy="115425"/>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oneCellAnchor>
    <xdr:from>
      <xdr:col>0</xdr:col>
      <xdr:colOff>244926</xdr:colOff>
      <xdr:row>54</xdr:row>
      <xdr:rowOff>598708</xdr:rowOff>
    </xdr:from>
    <xdr:ext cx="140220" cy="3442"/>
    <xdr:pic>
      <xdr:nvPicPr>
        <xdr:cNvPr id="204" name="192 Imagen">
          <a:extLst>
            <a:ext uri="{FF2B5EF4-FFF2-40B4-BE49-F238E27FC236}">
              <a16:creationId xmlns:a16="http://schemas.microsoft.com/office/drawing/2014/main" id="{00000000-0008-0000-0B00-0000CC000000}"/>
            </a:ext>
          </a:extLst>
        </xdr:cNvPr>
        <xdr:cNvPicPr>
          <a:picLocks noChangeAspect="1"/>
        </xdr:cNvPicPr>
      </xdr:nvPicPr>
      <xdr:blipFill>
        <a:blip xmlns:r="http://schemas.openxmlformats.org/officeDocument/2006/relationships" r:embed="rId2"/>
        <a:stretch>
          <a:fillRect/>
        </a:stretch>
      </xdr:blipFill>
      <xdr:spPr>
        <a:xfrm>
          <a:off x="244926" y="33755233"/>
          <a:ext cx="140220" cy="3442"/>
        </a:xfrm>
        <a:prstGeom prst="rect">
          <a:avLst/>
        </a:prstGeom>
      </xdr:spPr>
    </xdr:pic>
    <xdr:clientData/>
  </xdr:oneCellAnchor>
  <xdr:twoCellAnchor>
    <xdr:from>
      <xdr:col>0</xdr:col>
      <xdr:colOff>257175</xdr:colOff>
      <xdr:row>55</xdr:row>
      <xdr:rowOff>342900</xdr:rowOff>
    </xdr:from>
    <xdr:to>
      <xdr:col>0</xdr:col>
      <xdr:colOff>401175</xdr:colOff>
      <xdr:row>55</xdr:row>
      <xdr:rowOff>486900</xdr:rowOff>
    </xdr:to>
    <xdr:sp macro="" textlink="">
      <xdr:nvSpPr>
        <xdr:cNvPr id="205" name="Oval 33">
          <a:extLst>
            <a:ext uri="{FF2B5EF4-FFF2-40B4-BE49-F238E27FC236}">
              <a16:creationId xmlns:a16="http://schemas.microsoft.com/office/drawing/2014/main" id="{00000000-0008-0000-0B00-0000CD000000}"/>
            </a:ext>
          </a:extLst>
        </xdr:cNvPr>
        <xdr:cNvSpPr/>
      </xdr:nvSpPr>
      <xdr:spPr>
        <a:xfrm>
          <a:off x="257175" y="34099500"/>
          <a:ext cx="29700" cy="14400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oneCellAnchor>
    <xdr:from>
      <xdr:col>0</xdr:col>
      <xdr:colOff>244926</xdr:colOff>
      <xdr:row>55</xdr:row>
      <xdr:rowOff>598708</xdr:rowOff>
    </xdr:from>
    <xdr:ext cx="140220" cy="3442"/>
    <xdr:pic>
      <xdr:nvPicPr>
        <xdr:cNvPr id="206" name="192 Imagen">
          <a:extLst>
            <a:ext uri="{FF2B5EF4-FFF2-40B4-BE49-F238E27FC236}">
              <a16:creationId xmlns:a16="http://schemas.microsoft.com/office/drawing/2014/main" id="{00000000-0008-0000-0B00-0000CE000000}"/>
            </a:ext>
          </a:extLst>
        </xdr:cNvPr>
        <xdr:cNvPicPr>
          <a:picLocks noChangeAspect="1"/>
        </xdr:cNvPicPr>
      </xdr:nvPicPr>
      <xdr:blipFill>
        <a:blip xmlns:r="http://schemas.openxmlformats.org/officeDocument/2006/relationships" r:embed="rId2"/>
        <a:stretch>
          <a:fillRect/>
        </a:stretch>
      </xdr:blipFill>
      <xdr:spPr>
        <a:xfrm>
          <a:off x="244926" y="34260058"/>
          <a:ext cx="140220" cy="3442"/>
        </a:xfrm>
        <a:prstGeom prst="rect">
          <a:avLst/>
        </a:prstGeom>
      </xdr:spPr>
    </xdr:pic>
    <xdr:clientData/>
  </xdr:oneCellAnchor>
  <xdr:twoCellAnchor>
    <xdr:from>
      <xdr:col>0</xdr:col>
      <xdr:colOff>228600</xdr:colOff>
      <xdr:row>55</xdr:row>
      <xdr:rowOff>282575</xdr:rowOff>
    </xdr:from>
    <xdr:to>
      <xdr:col>0</xdr:col>
      <xdr:colOff>372600</xdr:colOff>
      <xdr:row>55</xdr:row>
      <xdr:rowOff>426575</xdr:rowOff>
    </xdr:to>
    <xdr:sp macro="" textlink="">
      <xdr:nvSpPr>
        <xdr:cNvPr id="207" name="Oval 33">
          <a:extLst>
            <a:ext uri="{FF2B5EF4-FFF2-40B4-BE49-F238E27FC236}">
              <a16:creationId xmlns:a16="http://schemas.microsoft.com/office/drawing/2014/main" id="{00000000-0008-0000-0B00-0000CF000000}"/>
            </a:ext>
          </a:extLst>
        </xdr:cNvPr>
        <xdr:cNvSpPr/>
      </xdr:nvSpPr>
      <xdr:spPr>
        <a:xfrm>
          <a:off x="228600" y="34039175"/>
          <a:ext cx="58275" cy="144000"/>
        </a:xfrm>
        <a:prstGeom prst="ellipse">
          <a:avLst/>
        </a:prstGeom>
        <a:solidFill>
          <a:srgbClr val="FF0000"/>
        </a:solidFill>
        <a:ln w="9525" cap="flat" cmpd="sng" algn="ctr">
          <a:noFill/>
          <a:prstDash val="solid"/>
        </a:ln>
        <a:effectLst/>
      </xdr:spPr>
      <xdr:txBody>
        <a:bodyPr wrap="square"/>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857250</xdr:colOff>
      <xdr:row>23</xdr:row>
      <xdr:rowOff>9525</xdr:rowOff>
    </xdr:from>
    <xdr:to>
      <xdr:col>9</xdr:col>
      <xdr:colOff>619125</xdr:colOff>
      <xdr:row>36</xdr:row>
      <xdr:rowOff>133350</xdr:rowOff>
    </xdr:to>
    <xdr:graphicFrame macro="">
      <xdr:nvGraphicFramePr>
        <xdr:cNvPr id="2" name="1 Gráfico">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1619250</xdr:colOff>
      <xdr:row>17</xdr:row>
      <xdr:rowOff>4762</xdr:rowOff>
    </xdr:from>
    <xdr:to>
      <xdr:col>4</xdr:col>
      <xdr:colOff>238125</xdr:colOff>
      <xdr:row>30</xdr:row>
      <xdr:rowOff>147637</xdr:rowOff>
    </xdr:to>
    <xdr:graphicFrame macro="">
      <xdr:nvGraphicFramePr>
        <xdr:cNvPr id="3" name="2 Gráfico">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5"/>
  <dimension ref="A1:B348"/>
  <sheetViews>
    <sheetView topLeftCell="A329" workbookViewId="0">
      <selection sqref="A1:XFD1048576"/>
    </sheetView>
  </sheetViews>
  <sheetFormatPr baseColWidth="10" defaultColWidth="11" defaultRowHeight="15.75" x14ac:dyDescent="0.25"/>
  <cols>
    <col min="1" max="1" width="19.75" bestFit="1" customWidth="1"/>
  </cols>
  <sheetData>
    <row r="1" spans="1:2" ht="31.5" x14ac:dyDescent="0.25">
      <c r="A1" s="104" t="s">
        <v>195</v>
      </c>
      <c r="B1" s="104" t="s">
        <v>196</v>
      </c>
    </row>
    <row r="2" spans="1:2" x14ac:dyDescent="0.25">
      <c r="A2" s="105" t="s">
        <v>197</v>
      </c>
      <c r="B2" s="106">
        <v>11201</v>
      </c>
    </row>
    <row r="3" spans="1:2" x14ac:dyDescent="0.25">
      <c r="A3" s="105" t="s">
        <v>198</v>
      </c>
      <c r="B3" s="107" t="s">
        <v>199</v>
      </c>
    </row>
    <row r="4" spans="1:2" x14ac:dyDescent="0.25">
      <c r="A4" s="105" t="s">
        <v>200</v>
      </c>
      <c r="B4" s="106">
        <v>13502</v>
      </c>
    </row>
    <row r="5" spans="1:2" x14ac:dyDescent="0.25">
      <c r="A5" s="105" t="s">
        <v>201</v>
      </c>
      <c r="B5" s="107" t="s">
        <v>202</v>
      </c>
    </row>
    <row r="6" spans="1:2" x14ac:dyDescent="0.25">
      <c r="A6" s="105" t="s">
        <v>203</v>
      </c>
      <c r="B6" s="107" t="s">
        <v>204</v>
      </c>
    </row>
    <row r="7" spans="1:2" x14ac:dyDescent="0.25">
      <c r="A7" s="105" t="s">
        <v>205</v>
      </c>
      <c r="B7" s="107" t="s">
        <v>206</v>
      </c>
    </row>
    <row r="8" spans="1:2" x14ac:dyDescent="0.25">
      <c r="A8" s="105" t="s">
        <v>207</v>
      </c>
      <c r="B8" s="106" t="s">
        <v>208</v>
      </c>
    </row>
    <row r="9" spans="1:2" x14ac:dyDescent="0.25">
      <c r="A9" s="105" t="s">
        <v>209</v>
      </c>
      <c r="B9" s="107" t="s">
        <v>210</v>
      </c>
    </row>
    <row r="10" spans="1:2" x14ac:dyDescent="0.25">
      <c r="A10" s="105" t="s">
        <v>211</v>
      </c>
      <c r="B10" s="107" t="s">
        <v>212</v>
      </c>
    </row>
    <row r="11" spans="1:2" x14ac:dyDescent="0.25">
      <c r="A11" s="105" t="s">
        <v>213</v>
      </c>
      <c r="B11" s="106">
        <v>12202</v>
      </c>
    </row>
    <row r="12" spans="1:2" x14ac:dyDescent="0.25">
      <c r="A12" s="105" t="s">
        <v>214</v>
      </c>
      <c r="B12" s="107" t="s">
        <v>215</v>
      </c>
    </row>
    <row r="13" spans="1:2" x14ac:dyDescent="0.25">
      <c r="A13" s="105" t="s">
        <v>216</v>
      </c>
      <c r="B13" s="107" t="s">
        <v>217</v>
      </c>
    </row>
    <row r="14" spans="1:2" x14ac:dyDescent="0.25">
      <c r="A14" s="105" t="s">
        <v>218</v>
      </c>
      <c r="B14" s="107" t="s">
        <v>219</v>
      </c>
    </row>
    <row r="15" spans="1:2" x14ac:dyDescent="0.25">
      <c r="A15" s="105" t="s">
        <v>220</v>
      </c>
      <c r="B15" s="106" t="s">
        <v>221</v>
      </c>
    </row>
    <row r="16" spans="1:2" x14ac:dyDescent="0.25">
      <c r="A16" s="105" t="s">
        <v>222</v>
      </c>
      <c r="B16" s="106" t="s">
        <v>223</v>
      </c>
    </row>
    <row r="17" spans="1:2" x14ac:dyDescent="0.25">
      <c r="A17" s="105" t="s">
        <v>224</v>
      </c>
      <c r="B17" s="107" t="s">
        <v>225</v>
      </c>
    </row>
    <row r="18" spans="1:2" x14ac:dyDescent="0.25">
      <c r="A18" s="105" t="s">
        <v>226</v>
      </c>
      <c r="B18" s="107" t="s">
        <v>227</v>
      </c>
    </row>
    <row r="19" spans="1:2" x14ac:dyDescent="0.25">
      <c r="A19" s="105" t="s">
        <v>228</v>
      </c>
      <c r="B19" s="106" t="s">
        <v>229</v>
      </c>
    </row>
    <row r="20" spans="1:2" x14ac:dyDescent="0.25">
      <c r="A20" s="105" t="s">
        <v>230</v>
      </c>
      <c r="B20" s="107" t="s">
        <v>231</v>
      </c>
    </row>
    <row r="21" spans="1:2" x14ac:dyDescent="0.25">
      <c r="A21" s="105" t="s">
        <v>232</v>
      </c>
      <c r="B21" s="107" t="s">
        <v>233</v>
      </c>
    </row>
    <row r="22" spans="1:2" x14ac:dyDescent="0.25">
      <c r="A22" s="105" t="s">
        <v>234</v>
      </c>
      <c r="B22" s="106" t="s">
        <v>235</v>
      </c>
    </row>
    <row r="23" spans="1:2" x14ac:dyDescent="0.25">
      <c r="A23" s="105" t="s">
        <v>236</v>
      </c>
      <c r="B23" s="107" t="s">
        <v>237</v>
      </c>
    </row>
    <row r="24" spans="1:2" x14ac:dyDescent="0.25">
      <c r="A24" s="105" t="s">
        <v>238</v>
      </c>
      <c r="B24" s="107" t="s">
        <v>239</v>
      </c>
    </row>
    <row r="25" spans="1:2" x14ac:dyDescent="0.25">
      <c r="A25" s="105" t="s">
        <v>240</v>
      </c>
      <c r="B25" s="106" t="s">
        <v>241</v>
      </c>
    </row>
    <row r="26" spans="1:2" x14ac:dyDescent="0.25">
      <c r="A26" s="105" t="s">
        <v>242</v>
      </c>
      <c r="B26" s="107" t="s">
        <v>243</v>
      </c>
    </row>
    <row r="27" spans="1:2" x14ac:dyDescent="0.25">
      <c r="A27" s="105" t="s">
        <v>244</v>
      </c>
      <c r="B27" s="106" t="s">
        <v>245</v>
      </c>
    </row>
    <row r="28" spans="1:2" x14ac:dyDescent="0.25">
      <c r="A28" s="105" t="s">
        <v>246</v>
      </c>
      <c r="B28" s="107" t="s">
        <v>247</v>
      </c>
    </row>
    <row r="29" spans="1:2" x14ac:dyDescent="0.25">
      <c r="A29" s="105" t="s">
        <v>248</v>
      </c>
      <c r="B29" s="107" t="s">
        <v>249</v>
      </c>
    </row>
    <row r="30" spans="1:2" x14ac:dyDescent="0.25">
      <c r="A30" s="105" t="s">
        <v>250</v>
      </c>
      <c r="B30" s="107" t="s">
        <v>251</v>
      </c>
    </row>
    <row r="31" spans="1:2" x14ac:dyDescent="0.25">
      <c r="A31" s="105" t="s">
        <v>252</v>
      </c>
      <c r="B31" s="107" t="s">
        <v>253</v>
      </c>
    </row>
    <row r="32" spans="1:2" x14ac:dyDescent="0.25">
      <c r="A32" s="105" t="s">
        <v>254</v>
      </c>
      <c r="B32" s="107" t="s">
        <v>255</v>
      </c>
    </row>
    <row r="33" spans="1:2" x14ac:dyDescent="0.25">
      <c r="A33" s="105" t="s">
        <v>256</v>
      </c>
      <c r="B33" s="107" t="s">
        <v>257</v>
      </c>
    </row>
    <row r="34" spans="1:2" x14ac:dyDescent="0.25">
      <c r="A34" s="105" t="s">
        <v>258</v>
      </c>
      <c r="B34" s="106" t="s">
        <v>259</v>
      </c>
    </row>
    <row r="35" spans="1:2" x14ac:dyDescent="0.25">
      <c r="A35" s="105" t="s">
        <v>260</v>
      </c>
      <c r="B35" s="107" t="s">
        <v>261</v>
      </c>
    </row>
    <row r="36" spans="1:2" x14ac:dyDescent="0.25">
      <c r="A36" s="105" t="s">
        <v>262</v>
      </c>
      <c r="B36" s="107" t="s">
        <v>263</v>
      </c>
    </row>
    <row r="37" spans="1:2" x14ac:dyDescent="0.25">
      <c r="A37" s="105" t="s">
        <v>264</v>
      </c>
      <c r="B37" s="106" t="s">
        <v>265</v>
      </c>
    </row>
    <row r="38" spans="1:2" x14ac:dyDescent="0.25">
      <c r="A38" s="105" t="s">
        <v>266</v>
      </c>
      <c r="B38" s="106" t="s">
        <v>267</v>
      </c>
    </row>
    <row r="39" spans="1:2" x14ac:dyDescent="0.25">
      <c r="A39" s="105" t="s">
        <v>268</v>
      </c>
      <c r="B39" s="106">
        <v>10401</v>
      </c>
    </row>
    <row r="40" spans="1:2" x14ac:dyDescent="0.25">
      <c r="A40" s="105" t="s">
        <v>269</v>
      </c>
      <c r="B40" s="107" t="s">
        <v>270</v>
      </c>
    </row>
    <row r="41" spans="1:2" x14ac:dyDescent="0.25">
      <c r="A41" s="105" t="s">
        <v>271</v>
      </c>
      <c r="B41" s="107" t="s">
        <v>272</v>
      </c>
    </row>
    <row r="42" spans="1:2" x14ac:dyDescent="0.25">
      <c r="A42" s="105" t="s">
        <v>273</v>
      </c>
      <c r="B42" s="107" t="s">
        <v>274</v>
      </c>
    </row>
    <row r="43" spans="1:2" x14ac:dyDescent="0.25">
      <c r="A43" s="105" t="s">
        <v>275</v>
      </c>
      <c r="B43" s="107" t="s">
        <v>276</v>
      </c>
    </row>
    <row r="44" spans="1:2" x14ac:dyDescent="0.25">
      <c r="A44" s="105" t="s">
        <v>277</v>
      </c>
      <c r="B44" s="106" t="s">
        <v>278</v>
      </c>
    </row>
    <row r="45" spans="1:2" x14ac:dyDescent="0.25">
      <c r="A45" s="105" t="s">
        <v>279</v>
      </c>
      <c r="B45" s="107">
        <v>16101</v>
      </c>
    </row>
    <row r="46" spans="1:2" x14ac:dyDescent="0.25">
      <c r="A46" s="105" t="s">
        <v>280</v>
      </c>
      <c r="B46" s="107">
        <v>16103</v>
      </c>
    </row>
    <row r="47" spans="1:2" x14ac:dyDescent="0.25">
      <c r="A47" s="105" t="s">
        <v>281</v>
      </c>
      <c r="B47" s="107" t="s">
        <v>282</v>
      </c>
    </row>
    <row r="48" spans="1:2" x14ac:dyDescent="0.25">
      <c r="A48" s="105" t="s">
        <v>283</v>
      </c>
      <c r="B48" s="107" t="s">
        <v>284</v>
      </c>
    </row>
    <row r="49" spans="1:2" x14ac:dyDescent="0.25">
      <c r="A49" s="105" t="s">
        <v>285</v>
      </c>
      <c r="B49" s="106" t="s">
        <v>286</v>
      </c>
    </row>
    <row r="50" spans="1:2" x14ac:dyDescent="0.25">
      <c r="A50" s="105" t="s">
        <v>287</v>
      </c>
      <c r="B50" s="106" t="s">
        <v>288</v>
      </c>
    </row>
    <row r="51" spans="1:2" x14ac:dyDescent="0.25">
      <c r="A51" s="105" t="s">
        <v>289</v>
      </c>
      <c r="B51" s="107" t="s">
        <v>290</v>
      </c>
    </row>
    <row r="52" spans="1:2" x14ac:dyDescent="0.25">
      <c r="A52" s="105" t="s">
        <v>291</v>
      </c>
      <c r="B52" s="106">
        <v>10103</v>
      </c>
    </row>
    <row r="53" spans="1:2" x14ac:dyDescent="0.25">
      <c r="A53" s="105" t="s">
        <v>292</v>
      </c>
      <c r="B53" s="106" t="s">
        <v>293</v>
      </c>
    </row>
    <row r="54" spans="1:2" x14ac:dyDescent="0.25">
      <c r="A54" s="105" t="s">
        <v>294</v>
      </c>
      <c r="B54" s="107" t="s">
        <v>295</v>
      </c>
    </row>
    <row r="55" spans="1:2" x14ac:dyDescent="0.25">
      <c r="A55" s="105" t="s">
        <v>296</v>
      </c>
      <c r="B55" s="107" t="s">
        <v>297</v>
      </c>
    </row>
    <row r="56" spans="1:2" x14ac:dyDescent="0.25">
      <c r="A56" s="105" t="s">
        <v>298</v>
      </c>
      <c r="B56" s="106" t="s">
        <v>299</v>
      </c>
    </row>
    <row r="57" spans="1:2" x14ac:dyDescent="0.25">
      <c r="A57" s="105" t="s">
        <v>300</v>
      </c>
      <c r="B57" s="107" t="s">
        <v>301</v>
      </c>
    </row>
    <row r="58" spans="1:2" x14ac:dyDescent="0.25">
      <c r="A58" s="105" t="s">
        <v>302</v>
      </c>
      <c r="B58" s="107" t="s">
        <v>303</v>
      </c>
    </row>
    <row r="59" spans="1:2" x14ac:dyDescent="0.25">
      <c r="A59" s="105" t="s">
        <v>304</v>
      </c>
      <c r="B59" s="107" t="s">
        <v>305</v>
      </c>
    </row>
    <row r="60" spans="1:2" x14ac:dyDescent="0.25">
      <c r="A60" s="105" t="s">
        <v>306</v>
      </c>
      <c r="B60" s="107" t="s">
        <v>307</v>
      </c>
    </row>
    <row r="61" spans="1:2" x14ac:dyDescent="0.25">
      <c r="A61" s="105" t="s">
        <v>308</v>
      </c>
      <c r="B61" s="106" t="s">
        <v>309</v>
      </c>
    </row>
    <row r="62" spans="1:2" x14ac:dyDescent="0.25">
      <c r="A62" s="105" t="s">
        <v>310</v>
      </c>
      <c r="B62" s="107" t="s">
        <v>311</v>
      </c>
    </row>
    <row r="63" spans="1:2" x14ac:dyDescent="0.25">
      <c r="A63" s="105" t="s">
        <v>312</v>
      </c>
      <c r="B63" s="107" t="s">
        <v>313</v>
      </c>
    </row>
    <row r="64" spans="1:2" x14ac:dyDescent="0.25">
      <c r="A64" s="105" t="s">
        <v>314</v>
      </c>
      <c r="B64" s="107" t="s">
        <v>315</v>
      </c>
    </row>
    <row r="65" spans="1:2" x14ac:dyDescent="0.25">
      <c r="A65" s="105" t="s">
        <v>316</v>
      </c>
      <c r="B65" s="107" t="s">
        <v>317</v>
      </c>
    </row>
    <row r="66" spans="1:2" x14ac:dyDescent="0.25">
      <c r="A66" s="105" t="s">
        <v>318</v>
      </c>
      <c r="B66" s="106">
        <v>13104</v>
      </c>
    </row>
    <row r="67" spans="1:2" x14ac:dyDescent="0.25">
      <c r="A67" s="105" t="s">
        <v>319</v>
      </c>
      <c r="B67" s="107" t="s">
        <v>320</v>
      </c>
    </row>
    <row r="68" spans="1:2" x14ac:dyDescent="0.25">
      <c r="A68" s="105" t="s">
        <v>321</v>
      </c>
      <c r="B68" s="107" t="s">
        <v>322</v>
      </c>
    </row>
    <row r="69" spans="1:2" x14ac:dyDescent="0.25">
      <c r="A69" s="105" t="s">
        <v>323</v>
      </c>
      <c r="B69" s="107" t="s">
        <v>324</v>
      </c>
    </row>
    <row r="70" spans="1:2" x14ac:dyDescent="0.25">
      <c r="A70" s="105" t="s">
        <v>325</v>
      </c>
      <c r="B70" s="107" t="s">
        <v>326</v>
      </c>
    </row>
    <row r="71" spans="1:2" x14ac:dyDescent="0.25">
      <c r="A71" s="105" t="s">
        <v>327</v>
      </c>
      <c r="B71" s="107" t="s">
        <v>328</v>
      </c>
    </row>
    <row r="72" spans="1:2" x14ac:dyDescent="0.25">
      <c r="A72" s="105" t="s">
        <v>329</v>
      </c>
      <c r="B72" s="107" t="s">
        <v>330</v>
      </c>
    </row>
    <row r="73" spans="1:2" x14ac:dyDescent="0.25">
      <c r="A73" s="105" t="s">
        <v>331</v>
      </c>
      <c r="B73" s="106" t="s">
        <v>332</v>
      </c>
    </row>
    <row r="74" spans="1:2" x14ac:dyDescent="0.25">
      <c r="A74" s="105" t="s">
        <v>333</v>
      </c>
      <c r="B74" s="107" t="s">
        <v>334</v>
      </c>
    </row>
    <row r="75" spans="1:2" x14ac:dyDescent="0.25">
      <c r="A75" s="105" t="s">
        <v>335</v>
      </c>
      <c r="B75" s="107" t="s">
        <v>336</v>
      </c>
    </row>
    <row r="76" spans="1:2" x14ac:dyDescent="0.25">
      <c r="A76" s="105" t="s">
        <v>337</v>
      </c>
      <c r="B76" s="106">
        <v>13503</v>
      </c>
    </row>
    <row r="77" spans="1:2" x14ac:dyDescent="0.25">
      <c r="A77" s="105" t="s">
        <v>338</v>
      </c>
      <c r="B77" s="106">
        <v>10204</v>
      </c>
    </row>
    <row r="78" spans="1:2" x14ac:dyDescent="0.25">
      <c r="A78" s="105" t="s">
        <v>339</v>
      </c>
      <c r="B78" s="107" t="s">
        <v>340</v>
      </c>
    </row>
    <row r="79" spans="1:2" x14ac:dyDescent="0.25">
      <c r="A79" s="105" t="s">
        <v>341</v>
      </c>
      <c r="B79" s="107" t="s">
        <v>342</v>
      </c>
    </row>
    <row r="80" spans="1:2" x14ac:dyDescent="0.25">
      <c r="A80" s="105" t="s">
        <v>343</v>
      </c>
      <c r="B80" s="107" t="s">
        <v>344</v>
      </c>
    </row>
    <row r="81" spans="1:2" x14ac:dyDescent="0.25">
      <c r="A81" s="105" t="s">
        <v>345</v>
      </c>
      <c r="B81" s="107" t="s">
        <v>346</v>
      </c>
    </row>
    <row r="82" spans="1:2" x14ac:dyDescent="0.25">
      <c r="A82" s="105" t="s">
        <v>347</v>
      </c>
      <c r="B82" s="106" t="s">
        <v>348</v>
      </c>
    </row>
    <row r="83" spans="1:2" x14ac:dyDescent="0.25">
      <c r="A83" s="105" t="s">
        <v>349</v>
      </c>
      <c r="B83" s="107" t="s">
        <v>350</v>
      </c>
    </row>
    <row r="84" spans="1:2" x14ac:dyDescent="0.25">
      <c r="A84" s="105" t="s">
        <v>351</v>
      </c>
      <c r="B84" s="107" t="s">
        <v>352</v>
      </c>
    </row>
    <row r="85" spans="1:2" x14ac:dyDescent="0.25">
      <c r="A85" s="105" t="s">
        <v>353</v>
      </c>
      <c r="B85" s="106" t="s">
        <v>354</v>
      </c>
    </row>
    <row r="86" spans="1:2" x14ac:dyDescent="0.25">
      <c r="A86" s="105" t="s">
        <v>355</v>
      </c>
      <c r="B86" s="107" t="s">
        <v>356</v>
      </c>
    </row>
    <row r="87" spans="1:2" x14ac:dyDescent="0.25">
      <c r="A87" s="105" t="s">
        <v>357</v>
      </c>
      <c r="B87" s="106" t="s">
        <v>358</v>
      </c>
    </row>
    <row r="88" spans="1:2" x14ac:dyDescent="0.25">
      <c r="A88" s="105" t="s">
        <v>359</v>
      </c>
      <c r="B88" s="107" t="s">
        <v>360</v>
      </c>
    </row>
    <row r="89" spans="1:2" x14ac:dyDescent="0.25">
      <c r="A89" s="105" t="s">
        <v>361</v>
      </c>
      <c r="B89" s="107" t="s">
        <v>362</v>
      </c>
    </row>
    <row r="90" spans="1:2" x14ac:dyDescent="0.25">
      <c r="A90" s="105" t="s">
        <v>363</v>
      </c>
      <c r="B90" s="107" t="s">
        <v>364</v>
      </c>
    </row>
    <row r="91" spans="1:2" x14ac:dyDescent="0.25">
      <c r="A91" s="105" t="s">
        <v>365</v>
      </c>
      <c r="B91" s="107" t="s">
        <v>366</v>
      </c>
    </row>
    <row r="92" spans="1:2" x14ac:dyDescent="0.25">
      <c r="A92" s="105" t="s">
        <v>126</v>
      </c>
      <c r="B92" s="106">
        <v>13106</v>
      </c>
    </row>
    <row r="93" spans="1:2" x14ac:dyDescent="0.25">
      <c r="A93" s="105" t="s">
        <v>367</v>
      </c>
      <c r="B93" s="107" t="s">
        <v>368</v>
      </c>
    </row>
    <row r="94" spans="1:2" x14ac:dyDescent="0.25">
      <c r="A94" s="105" t="s">
        <v>369</v>
      </c>
      <c r="B94" s="107" t="s">
        <v>370</v>
      </c>
    </row>
    <row r="95" spans="1:2" x14ac:dyDescent="0.25">
      <c r="A95" s="105" t="s">
        <v>371</v>
      </c>
      <c r="B95" s="107" t="s">
        <v>372</v>
      </c>
    </row>
    <row r="96" spans="1:2" x14ac:dyDescent="0.25">
      <c r="A96" s="105" t="s">
        <v>373</v>
      </c>
      <c r="B96" s="106" t="s">
        <v>374</v>
      </c>
    </row>
    <row r="97" spans="1:2" x14ac:dyDescent="0.25">
      <c r="A97" s="105" t="s">
        <v>375</v>
      </c>
      <c r="B97" s="106" t="s">
        <v>376</v>
      </c>
    </row>
    <row r="98" spans="1:2" x14ac:dyDescent="0.25">
      <c r="A98" s="105" t="s">
        <v>377</v>
      </c>
      <c r="B98" s="106">
        <v>10402</v>
      </c>
    </row>
    <row r="99" spans="1:2" x14ac:dyDescent="0.25">
      <c r="A99" s="105" t="s">
        <v>378</v>
      </c>
      <c r="B99" s="106" t="s">
        <v>379</v>
      </c>
    </row>
    <row r="100" spans="1:2" x14ac:dyDescent="0.25">
      <c r="A100" s="105" t="s">
        <v>380</v>
      </c>
      <c r="B100" s="107" t="s">
        <v>381</v>
      </c>
    </row>
    <row r="101" spans="1:2" x14ac:dyDescent="0.25">
      <c r="A101" s="105" t="s">
        <v>382</v>
      </c>
      <c r="B101" s="106" t="s">
        <v>383</v>
      </c>
    </row>
    <row r="102" spans="1:2" x14ac:dyDescent="0.25">
      <c r="A102" s="105" t="s">
        <v>384</v>
      </c>
      <c r="B102" s="107" t="s">
        <v>385</v>
      </c>
    </row>
    <row r="103" spans="1:2" x14ac:dyDescent="0.25">
      <c r="A103" s="105" t="s">
        <v>386</v>
      </c>
      <c r="B103" s="107" t="s">
        <v>387</v>
      </c>
    </row>
    <row r="104" spans="1:2" x14ac:dyDescent="0.25">
      <c r="A104" s="105" t="s">
        <v>388</v>
      </c>
      <c r="B104" s="106" t="s">
        <v>389</v>
      </c>
    </row>
    <row r="105" spans="1:2" x14ac:dyDescent="0.25">
      <c r="A105" s="105" t="s">
        <v>390</v>
      </c>
      <c r="B105" s="107" t="s">
        <v>391</v>
      </c>
    </row>
    <row r="106" spans="1:2" x14ac:dyDescent="0.25">
      <c r="A106" s="105" t="s">
        <v>392</v>
      </c>
      <c r="B106" s="106">
        <v>10403</v>
      </c>
    </row>
    <row r="107" spans="1:2" x14ac:dyDescent="0.25">
      <c r="A107" s="105" t="s">
        <v>393</v>
      </c>
      <c r="B107" s="107" t="s">
        <v>394</v>
      </c>
    </row>
    <row r="108" spans="1:2" x14ac:dyDescent="0.25">
      <c r="A108" s="105" t="s">
        <v>395</v>
      </c>
      <c r="B108" s="107" t="s">
        <v>396</v>
      </c>
    </row>
    <row r="109" spans="1:2" x14ac:dyDescent="0.25">
      <c r="A109" s="105" t="s">
        <v>397</v>
      </c>
      <c r="B109" s="107" t="s">
        <v>398</v>
      </c>
    </row>
    <row r="110" spans="1:2" x14ac:dyDescent="0.25">
      <c r="A110" s="105" t="s">
        <v>399</v>
      </c>
      <c r="B110" s="107" t="s">
        <v>400</v>
      </c>
    </row>
    <row r="111" spans="1:2" x14ac:dyDescent="0.25">
      <c r="A111" s="105" t="s">
        <v>401</v>
      </c>
      <c r="B111" s="107" t="s">
        <v>402</v>
      </c>
    </row>
    <row r="112" spans="1:2" x14ac:dyDescent="0.25">
      <c r="A112" s="105" t="s">
        <v>403</v>
      </c>
      <c r="B112" s="106" t="s">
        <v>404</v>
      </c>
    </row>
    <row r="113" spans="1:2" x14ac:dyDescent="0.25">
      <c r="A113" s="105" t="s">
        <v>405</v>
      </c>
      <c r="B113" s="106" t="s">
        <v>406</v>
      </c>
    </row>
    <row r="114" spans="1:2" x14ac:dyDescent="0.25">
      <c r="A114" s="105" t="s">
        <v>407</v>
      </c>
      <c r="B114" s="107" t="s">
        <v>408</v>
      </c>
    </row>
    <row r="115" spans="1:2" x14ac:dyDescent="0.25">
      <c r="A115" s="105" t="s">
        <v>409</v>
      </c>
      <c r="B115" s="106" t="s">
        <v>410</v>
      </c>
    </row>
    <row r="116" spans="1:2" x14ac:dyDescent="0.25">
      <c r="A116" s="105" t="s">
        <v>411</v>
      </c>
      <c r="B116" s="107" t="s">
        <v>412</v>
      </c>
    </row>
    <row r="117" spans="1:2" x14ac:dyDescent="0.25">
      <c r="A117" s="105" t="s">
        <v>413</v>
      </c>
      <c r="B117" s="106" t="s">
        <v>414</v>
      </c>
    </row>
    <row r="118" spans="1:2" x14ac:dyDescent="0.25">
      <c r="A118" s="105" t="s">
        <v>415</v>
      </c>
      <c r="B118" s="107" t="s">
        <v>416</v>
      </c>
    </row>
    <row r="119" spans="1:2" x14ac:dyDescent="0.25">
      <c r="A119" s="105" t="s">
        <v>417</v>
      </c>
      <c r="B119" s="107" t="s">
        <v>418</v>
      </c>
    </row>
    <row r="120" spans="1:2" x14ac:dyDescent="0.25">
      <c r="A120" s="105" t="s">
        <v>419</v>
      </c>
      <c r="B120" s="106" t="s">
        <v>420</v>
      </c>
    </row>
    <row r="121" spans="1:2" x14ac:dyDescent="0.25">
      <c r="A121" s="105" t="s">
        <v>421</v>
      </c>
      <c r="B121" s="107" t="s">
        <v>422</v>
      </c>
    </row>
    <row r="122" spans="1:2" x14ac:dyDescent="0.25">
      <c r="A122" s="105" t="s">
        <v>423</v>
      </c>
      <c r="B122" s="107" t="s">
        <v>424</v>
      </c>
    </row>
    <row r="123" spans="1:2" x14ac:dyDescent="0.25">
      <c r="A123" s="105" t="s">
        <v>425</v>
      </c>
      <c r="B123" s="106" t="s">
        <v>426</v>
      </c>
    </row>
    <row r="124" spans="1:2" x14ac:dyDescent="0.25">
      <c r="A124" s="105" t="s">
        <v>427</v>
      </c>
      <c r="B124" s="106" t="s">
        <v>428</v>
      </c>
    </row>
    <row r="125" spans="1:2" x14ac:dyDescent="0.25">
      <c r="A125" s="105" t="s">
        <v>429</v>
      </c>
      <c r="B125" s="107" t="s">
        <v>430</v>
      </c>
    </row>
    <row r="126" spans="1:2" x14ac:dyDescent="0.25">
      <c r="A126" s="105" t="s">
        <v>431</v>
      </c>
      <c r="B126" s="107" t="s">
        <v>432</v>
      </c>
    </row>
    <row r="127" spans="1:2" x14ac:dyDescent="0.25">
      <c r="A127" s="105" t="s">
        <v>433</v>
      </c>
      <c r="B127" s="106" t="s">
        <v>434</v>
      </c>
    </row>
    <row r="128" spans="1:2" x14ac:dyDescent="0.25">
      <c r="A128" s="105" t="s">
        <v>435</v>
      </c>
      <c r="B128" s="106" t="s">
        <v>436</v>
      </c>
    </row>
    <row r="129" spans="1:2" x14ac:dyDescent="0.25">
      <c r="A129" s="105" t="s">
        <v>437</v>
      </c>
      <c r="B129" s="107">
        <v>14201</v>
      </c>
    </row>
    <row r="130" spans="1:2" x14ac:dyDescent="0.25">
      <c r="A130" s="105" t="s">
        <v>438</v>
      </c>
      <c r="B130" s="106" t="s">
        <v>439</v>
      </c>
    </row>
    <row r="131" spans="1:2" x14ac:dyDescent="0.25">
      <c r="A131" s="105" t="s">
        <v>440</v>
      </c>
      <c r="B131" s="106" t="s">
        <v>441</v>
      </c>
    </row>
    <row r="132" spans="1:2" x14ac:dyDescent="0.25">
      <c r="A132" s="105" t="s">
        <v>442</v>
      </c>
      <c r="B132" s="106" t="s">
        <v>443</v>
      </c>
    </row>
    <row r="133" spans="1:2" x14ac:dyDescent="0.25">
      <c r="A133" s="105" t="s">
        <v>444</v>
      </c>
      <c r="B133" s="106" t="s">
        <v>445</v>
      </c>
    </row>
    <row r="134" spans="1:2" x14ac:dyDescent="0.25">
      <c r="A134" s="105" t="s">
        <v>446</v>
      </c>
      <c r="B134" s="107" t="s">
        <v>447</v>
      </c>
    </row>
    <row r="135" spans="1:2" x14ac:dyDescent="0.25">
      <c r="A135" s="105" t="s">
        <v>448</v>
      </c>
      <c r="B135" s="106" t="s">
        <v>449</v>
      </c>
    </row>
    <row r="136" spans="1:2" x14ac:dyDescent="0.25">
      <c r="A136" s="105" t="s">
        <v>450</v>
      </c>
      <c r="B136" s="106" t="s">
        <v>451</v>
      </c>
    </row>
    <row r="137" spans="1:2" x14ac:dyDescent="0.25">
      <c r="A137" s="105" t="s">
        <v>452</v>
      </c>
      <c r="B137" s="107" t="s">
        <v>453</v>
      </c>
    </row>
    <row r="138" spans="1:2" x14ac:dyDescent="0.25">
      <c r="A138" s="105" t="s">
        <v>454</v>
      </c>
      <c r="B138" s="106" t="s">
        <v>455</v>
      </c>
    </row>
    <row r="139" spans="1:2" x14ac:dyDescent="0.25">
      <c r="A139" s="105" t="s">
        <v>456</v>
      </c>
      <c r="B139" s="107" t="s">
        <v>457</v>
      </c>
    </row>
    <row r="140" spans="1:2" x14ac:dyDescent="0.25">
      <c r="A140" s="105" t="s">
        <v>458</v>
      </c>
      <c r="B140" s="107" t="s">
        <v>459</v>
      </c>
    </row>
    <row r="141" spans="1:2" x14ac:dyDescent="0.25">
      <c r="A141" s="105" t="s">
        <v>460</v>
      </c>
      <c r="B141" s="107" t="s">
        <v>461</v>
      </c>
    </row>
    <row r="142" spans="1:2" x14ac:dyDescent="0.25">
      <c r="A142" s="105" t="s">
        <v>462</v>
      </c>
      <c r="B142" s="107" t="s">
        <v>463</v>
      </c>
    </row>
    <row r="143" spans="1:2" x14ac:dyDescent="0.25">
      <c r="A143" s="105" t="s">
        <v>464</v>
      </c>
      <c r="B143" s="107" t="s">
        <v>465</v>
      </c>
    </row>
    <row r="144" spans="1:2" x14ac:dyDescent="0.25">
      <c r="A144" s="105" t="s">
        <v>466</v>
      </c>
      <c r="B144" s="107" t="s">
        <v>467</v>
      </c>
    </row>
    <row r="145" spans="1:2" x14ac:dyDescent="0.25">
      <c r="A145" s="105" t="s">
        <v>468</v>
      </c>
      <c r="B145" s="107" t="s">
        <v>469</v>
      </c>
    </row>
    <row r="146" spans="1:2" x14ac:dyDescent="0.25">
      <c r="A146" s="105" t="s">
        <v>470</v>
      </c>
      <c r="B146" s="106" t="s">
        <v>471</v>
      </c>
    </row>
    <row r="147" spans="1:2" x14ac:dyDescent="0.25">
      <c r="A147" s="105" t="s">
        <v>472</v>
      </c>
      <c r="B147" s="106" t="s">
        <v>473</v>
      </c>
    </row>
    <row r="148" spans="1:2" x14ac:dyDescent="0.25">
      <c r="A148" s="105" t="s">
        <v>474</v>
      </c>
      <c r="B148" s="106" t="s">
        <v>475</v>
      </c>
    </row>
    <row r="149" spans="1:2" x14ac:dyDescent="0.25">
      <c r="A149" s="105" t="s">
        <v>476</v>
      </c>
      <c r="B149" s="106" t="s">
        <v>477</v>
      </c>
    </row>
    <row r="150" spans="1:2" x14ac:dyDescent="0.25">
      <c r="A150" s="105" t="s">
        <v>478</v>
      </c>
      <c r="B150" s="107" t="s">
        <v>479</v>
      </c>
    </row>
    <row r="151" spans="1:2" x14ac:dyDescent="0.25">
      <c r="A151" s="105" t="s">
        <v>480</v>
      </c>
      <c r="B151" s="107" t="s">
        <v>481</v>
      </c>
    </row>
    <row r="152" spans="1:2" x14ac:dyDescent="0.25">
      <c r="A152" s="105" t="s">
        <v>482</v>
      </c>
      <c r="B152" s="107" t="s">
        <v>483</v>
      </c>
    </row>
    <row r="153" spans="1:2" x14ac:dyDescent="0.25">
      <c r="A153" s="105" t="s">
        <v>484</v>
      </c>
      <c r="B153" s="107" t="s">
        <v>485</v>
      </c>
    </row>
    <row r="154" spans="1:2" x14ac:dyDescent="0.25">
      <c r="A154" s="105" t="s">
        <v>486</v>
      </c>
      <c r="B154" s="107" t="s">
        <v>487</v>
      </c>
    </row>
    <row r="155" spans="1:2" x14ac:dyDescent="0.25">
      <c r="A155" s="105" t="s">
        <v>488</v>
      </c>
      <c r="B155" s="107" t="s">
        <v>489</v>
      </c>
    </row>
    <row r="156" spans="1:2" x14ac:dyDescent="0.25">
      <c r="A156" s="105" t="s">
        <v>490</v>
      </c>
      <c r="B156" s="107" t="s">
        <v>491</v>
      </c>
    </row>
    <row r="157" spans="1:2" x14ac:dyDescent="0.25">
      <c r="A157" s="105" t="s">
        <v>492</v>
      </c>
      <c r="B157" s="106" t="s">
        <v>493</v>
      </c>
    </row>
    <row r="158" spans="1:2" x14ac:dyDescent="0.25">
      <c r="A158" s="105" t="s">
        <v>494</v>
      </c>
      <c r="B158" s="106" t="s">
        <v>495</v>
      </c>
    </row>
    <row r="159" spans="1:2" x14ac:dyDescent="0.25">
      <c r="A159" s="105" t="s">
        <v>496</v>
      </c>
      <c r="B159" s="107" t="s">
        <v>497</v>
      </c>
    </row>
    <row r="160" spans="1:2" x14ac:dyDescent="0.25">
      <c r="A160" s="105" t="s">
        <v>498</v>
      </c>
      <c r="B160" s="107" t="s">
        <v>499</v>
      </c>
    </row>
    <row r="161" spans="1:2" x14ac:dyDescent="0.25">
      <c r="A161" s="105" t="s">
        <v>500</v>
      </c>
      <c r="B161" s="107" t="s">
        <v>501</v>
      </c>
    </row>
    <row r="162" spans="1:2" x14ac:dyDescent="0.25">
      <c r="A162" s="105" t="s">
        <v>502</v>
      </c>
      <c r="B162" s="107" t="s">
        <v>503</v>
      </c>
    </row>
    <row r="163" spans="1:2" x14ac:dyDescent="0.25">
      <c r="A163" s="105" t="s">
        <v>504</v>
      </c>
      <c r="B163" s="107" t="s">
        <v>505</v>
      </c>
    </row>
    <row r="164" spans="1:2" x14ac:dyDescent="0.25">
      <c r="A164" s="105" t="s">
        <v>506</v>
      </c>
      <c r="B164" s="106">
        <v>14105</v>
      </c>
    </row>
    <row r="165" spans="1:2" x14ac:dyDescent="0.25">
      <c r="A165" s="105" t="s">
        <v>507</v>
      </c>
      <c r="B165" s="106">
        <v>13119</v>
      </c>
    </row>
    <row r="166" spans="1:2" x14ac:dyDescent="0.25">
      <c r="A166" s="105" t="s">
        <v>508</v>
      </c>
      <c r="B166" s="106" t="s">
        <v>509</v>
      </c>
    </row>
    <row r="167" spans="1:2" x14ac:dyDescent="0.25">
      <c r="A167" s="105" t="s">
        <v>510</v>
      </c>
      <c r="B167" s="107" t="s">
        <v>511</v>
      </c>
    </row>
    <row r="168" spans="1:2" x14ac:dyDescent="0.25">
      <c r="A168" s="105" t="s">
        <v>512</v>
      </c>
      <c r="B168" s="107" t="s">
        <v>513</v>
      </c>
    </row>
    <row r="169" spans="1:2" x14ac:dyDescent="0.25">
      <c r="A169" s="105" t="s">
        <v>514</v>
      </c>
      <c r="B169" s="107">
        <v>13504</v>
      </c>
    </row>
    <row r="170" spans="1:2" x14ac:dyDescent="0.25">
      <c r="A170" s="105" t="s">
        <v>515</v>
      </c>
      <c r="B170" s="106" t="s">
        <v>516</v>
      </c>
    </row>
    <row r="171" spans="1:2" x14ac:dyDescent="0.25">
      <c r="A171" s="105" t="s">
        <v>517</v>
      </c>
      <c r="B171" s="106" t="s">
        <v>518</v>
      </c>
    </row>
    <row r="172" spans="1:2" x14ac:dyDescent="0.25">
      <c r="A172" s="105" t="s">
        <v>519</v>
      </c>
      <c r="B172" s="107">
        <v>10108</v>
      </c>
    </row>
    <row r="173" spans="1:2" x14ac:dyDescent="0.25">
      <c r="A173" s="105" t="s">
        <v>520</v>
      </c>
      <c r="B173" s="106" t="s">
        <v>521</v>
      </c>
    </row>
    <row r="174" spans="1:2" x14ac:dyDescent="0.25">
      <c r="A174" s="105" t="s">
        <v>522</v>
      </c>
      <c r="B174" s="107" t="s">
        <v>523</v>
      </c>
    </row>
    <row r="175" spans="1:2" x14ac:dyDescent="0.25">
      <c r="A175" s="105" t="s">
        <v>524</v>
      </c>
      <c r="B175" s="107" t="s">
        <v>525</v>
      </c>
    </row>
    <row r="176" spans="1:2" x14ac:dyDescent="0.25">
      <c r="A176" s="105" t="s">
        <v>526</v>
      </c>
      <c r="B176" s="106" t="s">
        <v>527</v>
      </c>
    </row>
    <row r="177" spans="1:2" x14ac:dyDescent="0.25">
      <c r="A177" s="105" t="s">
        <v>528</v>
      </c>
      <c r="B177" s="107" t="s">
        <v>529</v>
      </c>
    </row>
    <row r="178" spans="1:2" x14ac:dyDescent="0.25">
      <c r="A178" s="105" t="s">
        <v>530</v>
      </c>
      <c r="B178" s="107" t="s">
        <v>531</v>
      </c>
    </row>
    <row r="179" spans="1:2" x14ac:dyDescent="0.25">
      <c r="A179" s="105" t="s">
        <v>532</v>
      </c>
      <c r="B179" s="107" t="s">
        <v>533</v>
      </c>
    </row>
    <row r="180" spans="1:2" x14ac:dyDescent="0.25">
      <c r="A180" s="105" t="s">
        <v>534</v>
      </c>
      <c r="B180" s="107" t="s">
        <v>535</v>
      </c>
    </row>
    <row r="181" spans="1:2" x14ac:dyDescent="0.25">
      <c r="A181" s="105" t="s">
        <v>536</v>
      </c>
      <c r="B181" s="107" t="s">
        <v>537</v>
      </c>
    </row>
    <row r="182" spans="1:2" x14ac:dyDescent="0.25">
      <c r="A182" s="105" t="s">
        <v>538</v>
      </c>
      <c r="B182" s="107" t="s">
        <v>539</v>
      </c>
    </row>
    <row r="183" spans="1:2" x14ac:dyDescent="0.25">
      <c r="A183" s="105" t="s">
        <v>540</v>
      </c>
      <c r="B183" s="106" t="s">
        <v>541</v>
      </c>
    </row>
    <row r="184" spans="1:2" x14ac:dyDescent="0.25">
      <c r="A184" s="105" t="s">
        <v>542</v>
      </c>
      <c r="B184" s="107" t="s">
        <v>543</v>
      </c>
    </row>
    <row r="185" spans="1:2" x14ac:dyDescent="0.25">
      <c r="A185" s="105" t="s">
        <v>544</v>
      </c>
      <c r="B185" s="107" t="s">
        <v>545</v>
      </c>
    </row>
    <row r="186" spans="1:2" x14ac:dyDescent="0.25">
      <c r="A186" s="105" t="s">
        <v>546</v>
      </c>
      <c r="B186" s="107" t="s">
        <v>547</v>
      </c>
    </row>
    <row r="187" spans="1:2" x14ac:dyDescent="0.25">
      <c r="A187" s="105" t="s">
        <v>548</v>
      </c>
      <c r="B187" s="107" t="s">
        <v>549</v>
      </c>
    </row>
    <row r="188" spans="1:2" x14ac:dyDescent="0.25">
      <c r="A188" s="105" t="s">
        <v>550</v>
      </c>
      <c r="B188" s="107" t="s">
        <v>551</v>
      </c>
    </row>
    <row r="189" spans="1:2" x14ac:dyDescent="0.25">
      <c r="A189" s="105" t="s">
        <v>552</v>
      </c>
      <c r="B189" s="107" t="s">
        <v>553</v>
      </c>
    </row>
    <row r="190" spans="1:2" x14ac:dyDescent="0.25">
      <c r="A190" s="105" t="s">
        <v>554</v>
      </c>
      <c r="B190" s="106" t="s">
        <v>555</v>
      </c>
    </row>
    <row r="191" spans="1:2" x14ac:dyDescent="0.25">
      <c r="A191" s="105" t="s">
        <v>556</v>
      </c>
      <c r="B191" s="106" t="s">
        <v>557</v>
      </c>
    </row>
    <row r="192" spans="1:2" x14ac:dyDescent="0.25">
      <c r="A192" s="105" t="s">
        <v>558</v>
      </c>
      <c r="B192" s="107" t="s">
        <v>559</v>
      </c>
    </row>
    <row r="193" spans="1:2" x14ac:dyDescent="0.25">
      <c r="A193" s="105" t="s">
        <v>560</v>
      </c>
      <c r="B193" s="107" t="s">
        <v>561</v>
      </c>
    </row>
    <row r="194" spans="1:2" x14ac:dyDescent="0.25">
      <c r="A194" s="105" t="s">
        <v>562</v>
      </c>
      <c r="B194" s="107" t="s">
        <v>563</v>
      </c>
    </row>
    <row r="195" spans="1:2" x14ac:dyDescent="0.25">
      <c r="A195" s="105" t="s">
        <v>564</v>
      </c>
      <c r="B195" s="106" t="s">
        <v>565</v>
      </c>
    </row>
    <row r="196" spans="1:2" x14ac:dyDescent="0.25">
      <c r="A196" s="105" t="s">
        <v>566</v>
      </c>
      <c r="B196" s="107" t="s">
        <v>567</v>
      </c>
    </row>
    <row r="197" spans="1:2" x14ac:dyDescent="0.25">
      <c r="A197" s="105" t="s">
        <v>568</v>
      </c>
      <c r="B197" s="106" t="s">
        <v>569</v>
      </c>
    </row>
    <row r="198" spans="1:2" x14ac:dyDescent="0.25">
      <c r="A198" s="105" t="s">
        <v>570</v>
      </c>
      <c r="B198" s="107" t="s">
        <v>571</v>
      </c>
    </row>
    <row r="199" spans="1:2" x14ac:dyDescent="0.25">
      <c r="A199" s="105" t="s">
        <v>572</v>
      </c>
      <c r="B199" s="107" t="s">
        <v>573</v>
      </c>
    </row>
    <row r="200" spans="1:2" x14ac:dyDescent="0.25">
      <c r="A200" s="105" t="s">
        <v>574</v>
      </c>
      <c r="B200" s="106" t="s">
        <v>575</v>
      </c>
    </row>
    <row r="201" spans="1:2" x14ac:dyDescent="0.25">
      <c r="A201" s="105" t="s">
        <v>576</v>
      </c>
      <c r="B201" s="106" t="s">
        <v>577</v>
      </c>
    </row>
    <row r="202" spans="1:2" x14ac:dyDescent="0.25">
      <c r="A202" s="105" t="s">
        <v>578</v>
      </c>
      <c r="B202" s="106" t="s">
        <v>579</v>
      </c>
    </row>
    <row r="203" spans="1:2" x14ac:dyDescent="0.25">
      <c r="A203" s="105" t="s">
        <v>580</v>
      </c>
      <c r="B203" s="107" t="s">
        <v>581</v>
      </c>
    </row>
    <row r="204" spans="1:2" x14ac:dyDescent="0.25">
      <c r="A204" s="105" t="s">
        <v>582</v>
      </c>
      <c r="B204" s="106" t="s">
        <v>583</v>
      </c>
    </row>
    <row r="205" spans="1:2" x14ac:dyDescent="0.25">
      <c r="A205" s="105" t="s">
        <v>584</v>
      </c>
      <c r="B205" s="107" t="s">
        <v>585</v>
      </c>
    </row>
    <row r="206" spans="1:2" x14ac:dyDescent="0.25">
      <c r="A206" s="105" t="s">
        <v>586</v>
      </c>
      <c r="B206" s="107" t="s">
        <v>587</v>
      </c>
    </row>
    <row r="207" spans="1:2" x14ac:dyDescent="0.25">
      <c r="A207" s="105" t="s">
        <v>588</v>
      </c>
      <c r="B207" s="107" t="s">
        <v>589</v>
      </c>
    </row>
    <row r="208" spans="1:2" x14ac:dyDescent="0.25">
      <c r="A208" s="105" t="s">
        <v>590</v>
      </c>
      <c r="B208" s="107">
        <v>13121</v>
      </c>
    </row>
    <row r="209" spans="1:2" x14ac:dyDescent="0.25">
      <c r="A209" s="105" t="s">
        <v>591</v>
      </c>
      <c r="B209" s="106" t="s">
        <v>592</v>
      </c>
    </row>
    <row r="210" spans="1:2" x14ac:dyDescent="0.25">
      <c r="A210" s="105" t="s">
        <v>593</v>
      </c>
      <c r="B210" s="107" t="s">
        <v>594</v>
      </c>
    </row>
    <row r="211" spans="1:2" x14ac:dyDescent="0.25">
      <c r="A211" s="105" t="s">
        <v>595</v>
      </c>
      <c r="B211" s="107" t="s">
        <v>596</v>
      </c>
    </row>
    <row r="212" spans="1:2" x14ac:dyDescent="0.25">
      <c r="A212" s="105" t="s">
        <v>597</v>
      </c>
      <c r="B212" s="107" t="s">
        <v>598</v>
      </c>
    </row>
    <row r="213" spans="1:2" x14ac:dyDescent="0.25">
      <c r="A213" s="105" t="s">
        <v>599</v>
      </c>
      <c r="B213" s="107" t="s">
        <v>600</v>
      </c>
    </row>
    <row r="214" spans="1:2" x14ac:dyDescent="0.25">
      <c r="A214" s="105" t="s">
        <v>601</v>
      </c>
      <c r="B214" s="107" t="s">
        <v>602</v>
      </c>
    </row>
    <row r="215" spans="1:2" x14ac:dyDescent="0.25">
      <c r="A215" s="105" t="s">
        <v>603</v>
      </c>
      <c r="B215" s="106">
        <v>13122</v>
      </c>
    </row>
    <row r="216" spans="1:2" x14ac:dyDescent="0.25">
      <c r="A216" s="105" t="s">
        <v>604</v>
      </c>
      <c r="B216" s="106" t="s">
        <v>605</v>
      </c>
    </row>
    <row r="217" spans="1:2" x14ac:dyDescent="0.25">
      <c r="A217" s="105" t="s">
        <v>606</v>
      </c>
      <c r="B217" s="107" t="s">
        <v>607</v>
      </c>
    </row>
    <row r="218" spans="1:2" x14ac:dyDescent="0.25">
      <c r="A218" s="105" t="s">
        <v>608</v>
      </c>
      <c r="B218" s="107" t="s">
        <v>609</v>
      </c>
    </row>
    <row r="219" spans="1:2" x14ac:dyDescent="0.25">
      <c r="A219" s="105" t="s">
        <v>610</v>
      </c>
      <c r="B219" s="107" t="s">
        <v>611</v>
      </c>
    </row>
    <row r="220" spans="1:2" x14ac:dyDescent="0.25">
      <c r="A220" s="105" t="s">
        <v>612</v>
      </c>
      <c r="B220" s="107" t="s">
        <v>613</v>
      </c>
    </row>
    <row r="221" spans="1:2" x14ac:dyDescent="0.25">
      <c r="A221" s="105" t="s">
        <v>614</v>
      </c>
      <c r="B221" s="107" t="s">
        <v>615</v>
      </c>
    </row>
    <row r="222" spans="1:2" x14ac:dyDescent="0.25">
      <c r="A222" s="105" t="s">
        <v>616</v>
      </c>
      <c r="B222" s="107" t="s">
        <v>617</v>
      </c>
    </row>
    <row r="223" spans="1:2" x14ac:dyDescent="0.25">
      <c r="A223" s="105" t="s">
        <v>618</v>
      </c>
      <c r="B223" s="107" t="s">
        <v>619</v>
      </c>
    </row>
    <row r="224" spans="1:2" x14ac:dyDescent="0.25">
      <c r="A224" s="105" t="s">
        <v>620</v>
      </c>
      <c r="B224" s="107" t="s">
        <v>621</v>
      </c>
    </row>
    <row r="225" spans="1:2" x14ac:dyDescent="0.25">
      <c r="A225" s="105" t="s">
        <v>622</v>
      </c>
      <c r="B225" s="106" t="s">
        <v>623</v>
      </c>
    </row>
    <row r="226" spans="1:2" x14ac:dyDescent="0.25">
      <c r="A226" s="105" t="s">
        <v>624</v>
      </c>
      <c r="B226" s="107" t="s">
        <v>625</v>
      </c>
    </row>
    <row r="227" spans="1:2" x14ac:dyDescent="0.25">
      <c r="A227" s="105" t="s">
        <v>626</v>
      </c>
      <c r="B227" s="107" t="s">
        <v>627</v>
      </c>
    </row>
    <row r="228" spans="1:2" x14ac:dyDescent="0.25">
      <c r="A228" s="105" t="s">
        <v>628</v>
      </c>
      <c r="B228" s="107" t="s">
        <v>629</v>
      </c>
    </row>
    <row r="229" spans="1:2" x14ac:dyDescent="0.25">
      <c r="A229" s="105" t="s">
        <v>630</v>
      </c>
      <c r="B229" s="106" t="s">
        <v>631</v>
      </c>
    </row>
    <row r="230" spans="1:2" x14ac:dyDescent="0.25">
      <c r="A230" s="105" t="s">
        <v>632</v>
      </c>
      <c r="B230" s="107" t="s">
        <v>633</v>
      </c>
    </row>
    <row r="231" spans="1:2" x14ac:dyDescent="0.25">
      <c r="A231" s="105" t="s">
        <v>125</v>
      </c>
      <c r="B231" s="106" t="s">
        <v>634</v>
      </c>
    </row>
    <row r="232" spans="1:2" x14ac:dyDescent="0.25">
      <c r="A232" s="105" t="s">
        <v>635</v>
      </c>
      <c r="B232" s="106" t="s">
        <v>636</v>
      </c>
    </row>
    <row r="233" spans="1:2" x14ac:dyDescent="0.25">
      <c r="A233" s="105" t="s">
        <v>637</v>
      </c>
      <c r="B233" s="107" t="s">
        <v>638</v>
      </c>
    </row>
    <row r="234" spans="1:2" x14ac:dyDescent="0.25">
      <c r="A234" s="105" t="s">
        <v>639</v>
      </c>
      <c r="B234" s="107" t="s">
        <v>640</v>
      </c>
    </row>
    <row r="235" spans="1:2" x14ac:dyDescent="0.25">
      <c r="A235" s="105" t="s">
        <v>641</v>
      </c>
      <c r="B235" s="106" t="s">
        <v>642</v>
      </c>
    </row>
    <row r="236" spans="1:2" x14ac:dyDescent="0.25">
      <c r="A236" s="105" t="s">
        <v>643</v>
      </c>
      <c r="B236" s="106" t="s">
        <v>644</v>
      </c>
    </row>
    <row r="237" spans="1:2" x14ac:dyDescent="0.25">
      <c r="A237" s="105" t="s">
        <v>645</v>
      </c>
      <c r="B237" s="106" t="s">
        <v>646</v>
      </c>
    </row>
    <row r="238" spans="1:2" x14ac:dyDescent="0.25">
      <c r="A238" s="105" t="s">
        <v>647</v>
      </c>
      <c r="B238" s="106" t="s">
        <v>648</v>
      </c>
    </row>
    <row r="239" spans="1:2" x14ac:dyDescent="0.25">
      <c r="A239" s="105" t="s">
        <v>649</v>
      </c>
      <c r="B239" s="106" t="s">
        <v>650</v>
      </c>
    </row>
    <row r="240" spans="1:2" x14ac:dyDescent="0.25">
      <c r="A240" s="105" t="s">
        <v>651</v>
      </c>
      <c r="B240" s="107" t="s">
        <v>652</v>
      </c>
    </row>
    <row r="241" spans="1:2" x14ac:dyDescent="0.25">
      <c r="A241" s="105" t="s">
        <v>653</v>
      </c>
      <c r="B241" s="107" t="s">
        <v>654</v>
      </c>
    </row>
    <row r="242" spans="1:2" x14ac:dyDescent="0.25">
      <c r="A242" s="105" t="s">
        <v>655</v>
      </c>
      <c r="B242" s="106">
        <v>10206</v>
      </c>
    </row>
    <row r="243" spans="1:2" x14ac:dyDescent="0.25">
      <c r="A243" s="105" t="s">
        <v>656</v>
      </c>
      <c r="B243" s="106" t="s">
        <v>657</v>
      </c>
    </row>
    <row r="244" spans="1:2" x14ac:dyDescent="0.25">
      <c r="A244" s="105" t="s">
        <v>658</v>
      </c>
      <c r="B244" s="107" t="s">
        <v>659</v>
      </c>
    </row>
    <row r="245" spans="1:2" x14ac:dyDescent="0.25">
      <c r="A245" s="105" t="s">
        <v>660</v>
      </c>
      <c r="B245" s="106" t="s">
        <v>661</v>
      </c>
    </row>
    <row r="246" spans="1:2" x14ac:dyDescent="0.25">
      <c r="A246" s="105" t="s">
        <v>662</v>
      </c>
      <c r="B246" s="107" t="s">
        <v>663</v>
      </c>
    </row>
    <row r="247" spans="1:2" x14ac:dyDescent="0.25">
      <c r="A247" s="105" t="s">
        <v>664</v>
      </c>
      <c r="B247" s="106" t="s">
        <v>665</v>
      </c>
    </row>
    <row r="248" spans="1:2" x14ac:dyDescent="0.25">
      <c r="A248" s="105" t="s">
        <v>666</v>
      </c>
      <c r="B248" s="106">
        <v>10207</v>
      </c>
    </row>
    <row r="249" spans="1:2" x14ac:dyDescent="0.25">
      <c r="A249" s="105" t="s">
        <v>667</v>
      </c>
      <c r="B249" s="106">
        <v>10208</v>
      </c>
    </row>
    <row r="250" spans="1:2" x14ac:dyDescent="0.25">
      <c r="A250" s="105" t="s">
        <v>668</v>
      </c>
      <c r="B250" s="106" t="s">
        <v>669</v>
      </c>
    </row>
    <row r="251" spans="1:2" x14ac:dyDescent="0.25">
      <c r="A251" s="105" t="s">
        <v>670</v>
      </c>
      <c r="B251" s="106" t="s">
        <v>671</v>
      </c>
    </row>
    <row r="252" spans="1:2" x14ac:dyDescent="0.25">
      <c r="A252" s="105" t="s">
        <v>672</v>
      </c>
      <c r="B252" s="107" t="s">
        <v>673</v>
      </c>
    </row>
    <row r="253" spans="1:2" x14ac:dyDescent="0.25">
      <c r="A253" s="105" t="s">
        <v>674</v>
      </c>
      <c r="B253" s="106" t="s">
        <v>675</v>
      </c>
    </row>
    <row r="254" spans="1:2" x14ac:dyDescent="0.25">
      <c r="A254" s="105" t="s">
        <v>676</v>
      </c>
      <c r="B254" s="107">
        <v>16107</v>
      </c>
    </row>
    <row r="255" spans="1:2" x14ac:dyDescent="0.25">
      <c r="A255" s="105" t="s">
        <v>677</v>
      </c>
      <c r="B255" s="107" t="s">
        <v>678</v>
      </c>
    </row>
    <row r="256" spans="1:2" x14ac:dyDescent="0.25">
      <c r="A256" s="105" t="s">
        <v>679</v>
      </c>
      <c r="B256" s="107" t="s">
        <v>680</v>
      </c>
    </row>
    <row r="257" spans="1:2" x14ac:dyDescent="0.25">
      <c r="A257" s="105" t="s">
        <v>681</v>
      </c>
      <c r="B257" s="107" t="s">
        <v>682</v>
      </c>
    </row>
    <row r="258" spans="1:2" x14ac:dyDescent="0.25">
      <c r="A258" s="105" t="s">
        <v>683</v>
      </c>
      <c r="B258" s="106" t="s">
        <v>684</v>
      </c>
    </row>
    <row r="259" spans="1:2" x14ac:dyDescent="0.25">
      <c r="A259" s="105" t="s">
        <v>685</v>
      </c>
      <c r="B259" s="107" t="s">
        <v>686</v>
      </c>
    </row>
    <row r="260" spans="1:2" x14ac:dyDescent="0.25">
      <c r="A260" s="105" t="s">
        <v>687</v>
      </c>
      <c r="B260" s="106" t="s">
        <v>688</v>
      </c>
    </row>
    <row r="261" spans="1:2" x14ac:dyDescent="0.25">
      <c r="A261" s="105" t="s">
        <v>689</v>
      </c>
      <c r="B261" s="107" t="s">
        <v>690</v>
      </c>
    </row>
    <row r="262" spans="1:2" x14ac:dyDescent="0.25">
      <c r="A262" s="105" t="s">
        <v>691</v>
      </c>
      <c r="B262" s="107" t="s">
        <v>692</v>
      </c>
    </row>
    <row r="263" spans="1:2" x14ac:dyDescent="0.25">
      <c r="A263" s="105" t="s">
        <v>693</v>
      </c>
      <c r="B263" s="107" t="s">
        <v>694</v>
      </c>
    </row>
    <row r="264" spans="1:2" x14ac:dyDescent="0.25">
      <c r="A264" s="105" t="s">
        <v>695</v>
      </c>
      <c r="B264" s="107" t="s">
        <v>696</v>
      </c>
    </row>
    <row r="265" spans="1:2" x14ac:dyDescent="0.25">
      <c r="A265" s="105" t="s">
        <v>697</v>
      </c>
      <c r="B265" s="107" t="s">
        <v>698</v>
      </c>
    </row>
    <row r="266" spans="1:2" x14ac:dyDescent="0.25">
      <c r="A266" s="105" t="s">
        <v>699</v>
      </c>
      <c r="B266" s="106" t="s">
        <v>700</v>
      </c>
    </row>
    <row r="267" spans="1:2" x14ac:dyDescent="0.25">
      <c r="A267" s="105" t="s">
        <v>701</v>
      </c>
      <c r="B267" s="107" t="s">
        <v>702</v>
      </c>
    </row>
    <row r="268" spans="1:2" x14ac:dyDescent="0.25">
      <c r="A268" s="105" t="s">
        <v>703</v>
      </c>
      <c r="B268" s="106" t="s">
        <v>704</v>
      </c>
    </row>
    <row r="269" spans="1:2" x14ac:dyDescent="0.25">
      <c r="A269" s="105" t="s">
        <v>705</v>
      </c>
      <c r="B269" s="107" t="s">
        <v>706</v>
      </c>
    </row>
    <row r="270" spans="1:2" x14ac:dyDescent="0.25">
      <c r="A270" s="105" t="s">
        <v>707</v>
      </c>
      <c r="B270" s="107" t="s">
        <v>708</v>
      </c>
    </row>
    <row r="271" spans="1:2" x14ac:dyDescent="0.25">
      <c r="A271" s="105" t="s">
        <v>709</v>
      </c>
      <c r="B271" s="107" t="s">
        <v>710</v>
      </c>
    </row>
    <row r="272" spans="1:2" x14ac:dyDescent="0.25">
      <c r="A272" s="105" t="s">
        <v>711</v>
      </c>
      <c r="B272" s="107">
        <v>14204</v>
      </c>
    </row>
    <row r="273" spans="1:2" x14ac:dyDescent="0.25">
      <c r="A273" s="105" t="s">
        <v>712</v>
      </c>
      <c r="B273" s="106" t="s">
        <v>713</v>
      </c>
    </row>
    <row r="274" spans="1:2" x14ac:dyDescent="0.25">
      <c r="A274" s="105" t="s">
        <v>714</v>
      </c>
      <c r="B274" s="107" t="s">
        <v>715</v>
      </c>
    </row>
    <row r="275" spans="1:2" x14ac:dyDescent="0.25">
      <c r="A275" s="105" t="s">
        <v>716</v>
      </c>
      <c r="B275" s="107">
        <v>11402</v>
      </c>
    </row>
    <row r="276" spans="1:2" x14ac:dyDescent="0.25">
      <c r="A276" s="105" t="s">
        <v>717</v>
      </c>
      <c r="B276" s="106">
        <v>10305</v>
      </c>
    </row>
    <row r="277" spans="1:2" x14ac:dyDescent="0.25">
      <c r="A277" s="105" t="s">
        <v>718</v>
      </c>
      <c r="B277" s="106">
        <v>12103</v>
      </c>
    </row>
    <row r="278" spans="1:2" x14ac:dyDescent="0.25">
      <c r="A278" s="105" t="s">
        <v>719</v>
      </c>
      <c r="B278" s="106" t="s">
        <v>720</v>
      </c>
    </row>
    <row r="279" spans="1:2" x14ac:dyDescent="0.25">
      <c r="A279" s="105" t="s">
        <v>721</v>
      </c>
      <c r="B279" s="107" t="s">
        <v>722</v>
      </c>
    </row>
    <row r="280" spans="1:2" x14ac:dyDescent="0.25">
      <c r="A280" s="105" t="s">
        <v>723</v>
      </c>
      <c r="B280" s="107" t="s">
        <v>724</v>
      </c>
    </row>
    <row r="281" spans="1:2" x14ac:dyDescent="0.25">
      <c r="A281" s="105" t="s">
        <v>725</v>
      </c>
      <c r="B281" s="107" t="s">
        <v>726</v>
      </c>
    </row>
    <row r="282" spans="1:2" x14ac:dyDescent="0.25">
      <c r="A282" s="105" t="s">
        <v>727</v>
      </c>
      <c r="B282" s="107" t="s">
        <v>728</v>
      </c>
    </row>
    <row r="283" spans="1:2" x14ac:dyDescent="0.25">
      <c r="A283" s="105" t="s">
        <v>729</v>
      </c>
      <c r="B283" s="107" t="s">
        <v>730</v>
      </c>
    </row>
    <row r="284" spans="1:2" x14ac:dyDescent="0.25">
      <c r="A284" s="105" t="s">
        <v>731</v>
      </c>
      <c r="B284" s="106" t="s">
        <v>732</v>
      </c>
    </row>
    <row r="285" spans="1:2" x14ac:dyDescent="0.25">
      <c r="A285" s="105" t="s">
        <v>733</v>
      </c>
      <c r="B285" s="107" t="s">
        <v>734</v>
      </c>
    </row>
    <row r="286" spans="1:2" x14ac:dyDescent="0.25">
      <c r="A286" s="105" t="s">
        <v>735</v>
      </c>
      <c r="B286" s="107" t="s">
        <v>736</v>
      </c>
    </row>
    <row r="287" spans="1:2" x14ac:dyDescent="0.25">
      <c r="A287" s="105" t="s">
        <v>737</v>
      </c>
      <c r="B287" s="107">
        <v>16304</v>
      </c>
    </row>
    <row r="288" spans="1:2" x14ac:dyDescent="0.25">
      <c r="A288" s="105" t="s">
        <v>738</v>
      </c>
      <c r="B288" s="107" t="s">
        <v>739</v>
      </c>
    </row>
    <row r="289" spans="1:2" x14ac:dyDescent="0.25">
      <c r="A289" s="105" t="s">
        <v>740</v>
      </c>
      <c r="B289" s="107" t="s">
        <v>741</v>
      </c>
    </row>
    <row r="290" spans="1:2" x14ac:dyDescent="0.25">
      <c r="A290" s="105" t="s">
        <v>742</v>
      </c>
      <c r="B290" s="107" t="s">
        <v>743</v>
      </c>
    </row>
    <row r="291" spans="1:2" x14ac:dyDescent="0.25">
      <c r="A291" s="105" t="s">
        <v>744</v>
      </c>
      <c r="B291" s="106" t="s">
        <v>745</v>
      </c>
    </row>
    <row r="292" spans="1:2" x14ac:dyDescent="0.25">
      <c r="A292" s="105" t="s">
        <v>746</v>
      </c>
      <c r="B292" s="107" t="s">
        <v>747</v>
      </c>
    </row>
    <row r="293" spans="1:2" x14ac:dyDescent="0.25">
      <c r="A293" s="105" t="s">
        <v>748</v>
      </c>
      <c r="B293" s="107">
        <v>13129</v>
      </c>
    </row>
    <row r="294" spans="1:2" x14ac:dyDescent="0.25">
      <c r="A294" s="105" t="s">
        <v>749</v>
      </c>
      <c r="B294" s="106">
        <v>13203</v>
      </c>
    </row>
    <row r="295" spans="1:2" x14ac:dyDescent="0.25">
      <c r="A295" s="105" t="s">
        <v>750</v>
      </c>
      <c r="B295" s="106" t="s">
        <v>751</v>
      </c>
    </row>
    <row r="296" spans="1:2" x14ac:dyDescent="0.25">
      <c r="A296" s="105" t="s">
        <v>752</v>
      </c>
      <c r="B296" s="106" t="s">
        <v>753</v>
      </c>
    </row>
    <row r="297" spans="1:2" x14ac:dyDescent="0.25">
      <c r="A297" s="105" t="s">
        <v>754</v>
      </c>
      <c r="B297" s="106">
        <v>16305</v>
      </c>
    </row>
    <row r="298" spans="1:2" x14ac:dyDescent="0.25">
      <c r="A298" s="105" t="s">
        <v>755</v>
      </c>
      <c r="B298" s="107" t="s">
        <v>756</v>
      </c>
    </row>
    <row r="299" spans="1:2" x14ac:dyDescent="0.25">
      <c r="A299" s="105" t="s">
        <v>757</v>
      </c>
      <c r="B299" s="106" t="s">
        <v>758</v>
      </c>
    </row>
    <row r="300" spans="1:2" x14ac:dyDescent="0.25">
      <c r="A300" s="105" t="s">
        <v>759</v>
      </c>
      <c r="B300" s="106" t="s">
        <v>760</v>
      </c>
    </row>
    <row r="301" spans="1:2" x14ac:dyDescent="0.25">
      <c r="A301" s="105" t="s">
        <v>761</v>
      </c>
      <c r="B301" s="107" t="s">
        <v>762</v>
      </c>
    </row>
    <row r="302" spans="1:2" x14ac:dyDescent="0.25">
      <c r="A302" s="105" t="s">
        <v>763</v>
      </c>
      <c r="B302" s="107" t="s">
        <v>764</v>
      </c>
    </row>
    <row r="303" spans="1:2" x14ac:dyDescent="0.25">
      <c r="A303" s="105" t="s">
        <v>765</v>
      </c>
      <c r="B303" s="107">
        <v>13131</v>
      </c>
    </row>
    <row r="304" spans="1:2" x14ac:dyDescent="0.25">
      <c r="A304" s="105" t="s">
        <v>766</v>
      </c>
      <c r="B304" s="106" t="s">
        <v>767</v>
      </c>
    </row>
    <row r="305" spans="1:2" x14ac:dyDescent="0.25">
      <c r="A305" s="105" t="s">
        <v>768</v>
      </c>
      <c r="B305" s="107" t="s">
        <v>769</v>
      </c>
    </row>
    <row r="306" spans="1:2" x14ac:dyDescent="0.25">
      <c r="A306" s="105" t="s">
        <v>770</v>
      </c>
      <c r="B306" s="107" t="s">
        <v>771</v>
      </c>
    </row>
    <row r="307" spans="1:2" x14ac:dyDescent="0.25">
      <c r="A307" s="105" t="s">
        <v>772</v>
      </c>
      <c r="B307" s="107" t="s">
        <v>773</v>
      </c>
    </row>
    <row r="308" spans="1:2" x14ac:dyDescent="0.25">
      <c r="A308" s="105" t="s">
        <v>774</v>
      </c>
      <c r="B308" s="107" t="s">
        <v>775</v>
      </c>
    </row>
    <row r="309" spans="1:2" x14ac:dyDescent="0.25">
      <c r="A309" s="105" t="s">
        <v>776</v>
      </c>
      <c r="B309" s="107" t="s">
        <v>777</v>
      </c>
    </row>
    <row r="310" spans="1:2" x14ac:dyDescent="0.25">
      <c r="A310" s="105" t="s">
        <v>778</v>
      </c>
      <c r="B310" s="107" t="s">
        <v>779</v>
      </c>
    </row>
    <row r="311" spans="1:2" x14ac:dyDescent="0.25">
      <c r="A311" s="105" t="s">
        <v>780</v>
      </c>
      <c r="B311" s="106" t="s">
        <v>781</v>
      </c>
    </row>
    <row r="312" spans="1:2" x14ac:dyDescent="0.25">
      <c r="A312" s="105" t="s">
        <v>782</v>
      </c>
      <c r="B312" s="107" t="s">
        <v>783</v>
      </c>
    </row>
    <row r="313" spans="1:2" x14ac:dyDescent="0.25">
      <c r="A313" s="105" t="s">
        <v>784</v>
      </c>
      <c r="B313" s="107" t="s">
        <v>785</v>
      </c>
    </row>
    <row r="314" spans="1:2" x14ac:dyDescent="0.25">
      <c r="A314" s="105" t="s">
        <v>786</v>
      </c>
      <c r="B314" s="106" t="s">
        <v>787</v>
      </c>
    </row>
    <row r="315" spans="1:2" x14ac:dyDescent="0.25">
      <c r="A315" s="105" t="s">
        <v>788</v>
      </c>
      <c r="B315" s="107" t="s">
        <v>789</v>
      </c>
    </row>
    <row r="316" spans="1:2" x14ac:dyDescent="0.25">
      <c r="A316" s="105" t="s">
        <v>790</v>
      </c>
      <c r="B316" s="107" t="s">
        <v>791</v>
      </c>
    </row>
    <row r="317" spans="1:2" x14ac:dyDescent="0.25">
      <c r="A317" s="105" t="s">
        <v>792</v>
      </c>
      <c r="B317" s="107" t="s">
        <v>793</v>
      </c>
    </row>
    <row r="318" spans="1:2" x14ac:dyDescent="0.25">
      <c r="A318" s="105" t="s">
        <v>794</v>
      </c>
      <c r="B318" s="107" t="s">
        <v>795</v>
      </c>
    </row>
    <row r="319" spans="1:2" x14ac:dyDescent="0.25">
      <c r="A319" s="105" t="s">
        <v>796</v>
      </c>
      <c r="B319" s="107" t="s">
        <v>797</v>
      </c>
    </row>
    <row r="320" spans="1:2" x14ac:dyDescent="0.25">
      <c r="A320" s="105" t="s">
        <v>798</v>
      </c>
      <c r="B320" s="107" t="s">
        <v>799</v>
      </c>
    </row>
    <row r="321" spans="1:2" x14ac:dyDescent="0.25">
      <c r="A321" s="105" t="s">
        <v>800</v>
      </c>
      <c r="B321" s="107" t="s">
        <v>801</v>
      </c>
    </row>
    <row r="322" spans="1:2" x14ac:dyDescent="0.25">
      <c r="A322" s="105" t="s">
        <v>802</v>
      </c>
      <c r="B322" s="106" t="s">
        <v>803</v>
      </c>
    </row>
    <row r="323" spans="1:2" x14ac:dyDescent="0.25">
      <c r="A323" s="105" t="s">
        <v>804</v>
      </c>
      <c r="B323" s="106" t="s">
        <v>805</v>
      </c>
    </row>
    <row r="324" spans="1:2" x14ac:dyDescent="0.25">
      <c r="A324" s="105" t="s">
        <v>806</v>
      </c>
      <c r="B324" s="107" t="s">
        <v>807</v>
      </c>
    </row>
    <row r="325" spans="1:2" x14ac:dyDescent="0.25">
      <c r="A325" s="105" t="s">
        <v>808</v>
      </c>
      <c r="B325" s="107" t="s">
        <v>809</v>
      </c>
    </row>
    <row r="326" spans="1:2" x14ac:dyDescent="0.25">
      <c r="A326" s="105" t="s">
        <v>810</v>
      </c>
      <c r="B326" s="107" t="s">
        <v>811</v>
      </c>
    </row>
    <row r="327" spans="1:2" x14ac:dyDescent="0.25">
      <c r="A327" s="105" t="s">
        <v>812</v>
      </c>
      <c r="B327" s="107" t="s">
        <v>813</v>
      </c>
    </row>
    <row r="328" spans="1:2" x14ac:dyDescent="0.25">
      <c r="A328" s="105" t="s">
        <v>814</v>
      </c>
      <c r="B328" s="106" t="s">
        <v>815</v>
      </c>
    </row>
    <row r="329" spans="1:2" x14ac:dyDescent="0.25">
      <c r="A329" s="105" t="s">
        <v>816</v>
      </c>
      <c r="B329" s="106" t="s">
        <v>817</v>
      </c>
    </row>
    <row r="330" spans="1:2" x14ac:dyDescent="0.25">
      <c r="A330" s="105" t="s">
        <v>818</v>
      </c>
      <c r="B330" s="107" t="s">
        <v>819</v>
      </c>
    </row>
    <row r="331" spans="1:2" x14ac:dyDescent="0.25">
      <c r="A331" s="105" t="s">
        <v>820</v>
      </c>
      <c r="B331" s="107" t="s">
        <v>821</v>
      </c>
    </row>
    <row r="332" spans="1:2" x14ac:dyDescent="0.25">
      <c r="A332" s="105" t="s">
        <v>822</v>
      </c>
      <c r="B332" s="107" t="s">
        <v>823</v>
      </c>
    </row>
    <row r="333" spans="1:2" x14ac:dyDescent="0.25">
      <c r="A333" s="105" t="s">
        <v>824</v>
      </c>
      <c r="B333" s="106" t="s">
        <v>825</v>
      </c>
    </row>
    <row r="334" spans="1:2" x14ac:dyDescent="0.25">
      <c r="A334" s="105" t="s">
        <v>826</v>
      </c>
      <c r="B334" s="107" t="s">
        <v>827</v>
      </c>
    </row>
    <row r="335" spans="1:2" x14ac:dyDescent="0.25">
      <c r="A335" s="105" t="s">
        <v>828</v>
      </c>
      <c r="B335" s="107" t="s">
        <v>829</v>
      </c>
    </row>
    <row r="336" spans="1:2" x14ac:dyDescent="0.25">
      <c r="A336" s="105" t="s">
        <v>830</v>
      </c>
      <c r="B336" s="107" t="s">
        <v>831</v>
      </c>
    </row>
    <row r="337" spans="1:2" x14ac:dyDescent="0.25">
      <c r="A337" s="105" t="s">
        <v>832</v>
      </c>
      <c r="B337" s="107" t="s">
        <v>833</v>
      </c>
    </row>
    <row r="338" spans="1:2" x14ac:dyDescent="0.25">
      <c r="A338" s="105" t="s">
        <v>834</v>
      </c>
      <c r="B338" s="107" t="s">
        <v>835</v>
      </c>
    </row>
    <row r="339" spans="1:2" x14ac:dyDescent="0.25">
      <c r="A339" s="105" t="s">
        <v>836</v>
      </c>
      <c r="B339" s="107" t="s">
        <v>837</v>
      </c>
    </row>
    <row r="340" spans="1:2" x14ac:dyDescent="0.25">
      <c r="A340" s="105" t="s">
        <v>838</v>
      </c>
      <c r="B340" s="107" t="s">
        <v>839</v>
      </c>
    </row>
    <row r="341" spans="1:2" x14ac:dyDescent="0.25">
      <c r="A341" s="105" t="s">
        <v>840</v>
      </c>
      <c r="B341" s="107" t="s">
        <v>841</v>
      </c>
    </row>
    <row r="342" spans="1:2" x14ac:dyDescent="0.25">
      <c r="A342" s="105" t="s">
        <v>842</v>
      </c>
      <c r="B342" s="107" t="s">
        <v>843</v>
      </c>
    </row>
    <row r="343" spans="1:2" x14ac:dyDescent="0.25">
      <c r="A343" s="105" t="s">
        <v>844</v>
      </c>
      <c r="B343" s="107" t="s">
        <v>845</v>
      </c>
    </row>
    <row r="344" spans="1:2" x14ac:dyDescent="0.25">
      <c r="A344" s="105" t="s">
        <v>846</v>
      </c>
      <c r="B344" s="106" t="s">
        <v>847</v>
      </c>
    </row>
    <row r="345" spans="1:2" x14ac:dyDescent="0.25">
      <c r="A345" s="105" t="s">
        <v>848</v>
      </c>
      <c r="B345" s="107" t="s">
        <v>849</v>
      </c>
    </row>
    <row r="346" spans="1:2" x14ac:dyDescent="0.25">
      <c r="A346" s="105" t="s">
        <v>850</v>
      </c>
      <c r="B346" s="107" t="s">
        <v>851</v>
      </c>
    </row>
    <row r="347" spans="1:2" x14ac:dyDescent="0.25">
      <c r="A347" s="105" t="s">
        <v>852</v>
      </c>
      <c r="B347" s="107" t="s">
        <v>853</v>
      </c>
    </row>
    <row r="348" spans="1:2" x14ac:dyDescent="0.25">
      <c r="A348" s="105"/>
      <c r="B348" s="10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
  <dimension ref="A1:BB133"/>
  <sheetViews>
    <sheetView zoomScale="70" zoomScaleNormal="70" workbookViewId="0">
      <selection activeCell="C4" sqref="C4:F6"/>
    </sheetView>
  </sheetViews>
  <sheetFormatPr baseColWidth="10" defaultColWidth="0" defaultRowHeight="21" zeroHeight="1" x14ac:dyDescent="0.25"/>
  <cols>
    <col min="1" max="1" width="3.625" style="2" customWidth="1"/>
    <col min="2" max="2" width="8.25" style="2" customWidth="1"/>
    <col min="3" max="3" width="57.125" style="2" customWidth="1"/>
    <col min="4" max="4" width="38.625" style="2" customWidth="1"/>
    <col min="5" max="5" width="13.375" style="2" customWidth="1"/>
    <col min="6" max="6" width="56.125" style="2" customWidth="1"/>
    <col min="7" max="7" width="24.875" style="2" customWidth="1"/>
    <col min="8" max="8" width="3.25" style="65" customWidth="1"/>
    <col min="9" max="9" width="3.25" style="12" customWidth="1"/>
    <col min="10" max="10" width="3.25" style="64" customWidth="1"/>
    <col min="11" max="11" width="17.875" style="2" hidden="1" customWidth="1"/>
    <col min="12" max="54" width="0.125" style="2" hidden="1" customWidth="1"/>
    <col min="55" max="16384" width="1.125" style="2" hidden="1"/>
  </cols>
  <sheetData>
    <row r="1" spans="2:10" ht="21" customHeight="1" x14ac:dyDescent="0.25">
      <c r="B1" s="3"/>
      <c r="C1" s="3"/>
      <c r="D1" s="3"/>
      <c r="E1" s="3"/>
      <c r="I1" s="2"/>
      <c r="J1" s="60"/>
    </row>
    <row r="2" spans="2:10" ht="15" customHeight="1" x14ac:dyDescent="0.5">
      <c r="B2" s="4"/>
      <c r="C2" s="4"/>
      <c r="D2" s="4"/>
      <c r="E2" s="3"/>
      <c r="I2" s="2"/>
      <c r="J2" s="60"/>
    </row>
    <row r="3" spans="2:10" ht="15" customHeight="1" x14ac:dyDescent="0.5">
      <c r="B3" s="4"/>
      <c r="C3" s="4"/>
      <c r="D3" s="4"/>
      <c r="E3" s="3"/>
      <c r="I3" s="2"/>
      <c r="J3" s="60"/>
    </row>
    <row r="4" spans="2:10" ht="15" customHeight="1" x14ac:dyDescent="0.5">
      <c r="B4" s="4"/>
      <c r="C4" s="126" t="s">
        <v>858</v>
      </c>
      <c r="D4" s="126"/>
      <c r="E4" s="126"/>
      <c r="F4" s="126"/>
      <c r="G4" s="127" t="s">
        <v>859</v>
      </c>
      <c r="I4" s="2"/>
      <c r="J4" s="60"/>
    </row>
    <row r="5" spans="2:10" ht="15" customHeight="1" x14ac:dyDescent="0.5">
      <c r="B5" s="4"/>
      <c r="C5" s="126"/>
      <c r="D5" s="126"/>
      <c r="E5" s="126"/>
      <c r="F5" s="126"/>
      <c r="G5" s="127"/>
      <c r="I5" s="2"/>
      <c r="J5" s="60"/>
    </row>
    <row r="6" spans="2:10" ht="15" customHeight="1" x14ac:dyDescent="0.5">
      <c r="B6" s="4"/>
      <c r="C6" s="126"/>
      <c r="D6" s="126"/>
      <c r="E6" s="126"/>
      <c r="F6" s="126"/>
      <c r="G6" s="127"/>
      <c r="I6" s="2"/>
      <c r="J6" s="60"/>
    </row>
    <row r="7" spans="2:10" ht="27" customHeight="1" x14ac:dyDescent="0.25">
      <c r="I7" s="2"/>
      <c r="J7" s="60"/>
    </row>
    <row r="8" spans="2:10" x14ac:dyDescent="0.25">
      <c r="B8" s="128" t="s">
        <v>85</v>
      </c>
      <c r="C8" s="129"/>
      <c r="D8" s="129"/>
      <c r="E8" s="129"/>
      <c r="F8" s="132"/>
      <c r="G8" s="133"/>
      <c r="I8" s="2"/>
      <c r="J8" s="60"/>
    </row>
    <row r="9" spans="2:10" ht="15.95" customHeight="1" x14ac:dyDescent="0.25">
      <c r="B9" s="130"/>
      <c r="C9" s="131"/>
      <c r="D9" s="131"/>
      <c r="E9" s="131"/>
      <c r="F9" s="134"/>
      <c r="G9" s="135"/>
      <c r="I9" s="2"/>
      <c r="J9" s="60"/>
    </row>
    <row r="10" spans="2:10" ht="31.5" customHeight="1" x14ac:dyDescent="0.35">
      <c r="B10" s="5"/>
      <c r="C10" s="9" t="s">
        <v>0</v>
      </c>
      <c r="D10" s="109"/>
      <c r="E10" s="6"/>
      <c r="G10" s="7"/>
      <c r="I10" s="2"/>
      <c r="J10" s="60"/>
    </row>
    <row r="11" spans="2:10" ht="27.95" customHeight="1" x14ac:dyDescent="0.35">
      <c r="B11" s="8"/>
      <c r="C11" s="9" t="s">
        <v>1</v>
      </c>
      <c r="D11" s="10"/>
      <c r="E11" s="10"/>
      <c r="F11" s="10"/>
      <c r="G11" s="7"/>
      <c r="I11" s="2"/>
      <c r="J11" s="60"/>
    </row>
    <row r="12" spans="2:10" ht="27.95" customHeight="1" x14ac:dyDescent="0.35">
      <c r="B12" s="8"/>
      <c r="C12" s="9" t="s">
        <v>2</v>
      </c>
      <c r="D12" s="10"/>
      <c r="E12" s="11"/>
      <c r="F12" s="10"/>
      <c r="G12" s="7"/>
      <c r="I12" s="2"/>
      <c r="J12" s="60"/>
    </row>
    <row r="13" spans="2:10" ht="27.95" customHeight="1" x14ac:dyDescent="0.35">
      <c r="B13" s="8"/>
      <c r="C13" s="9" t="s">
        <v>57</v>
      </c>
      <c r="D13" s="110"/>
      <c r="E13" s="103"/>
      <c r="F13" s="10"/>
      <c r="G13" s="7"/>
      <c r="I13" s="2"/>
      <c r="J13" s="60"/>
    </row>
    <row r="14" spans="2:10" ht="27.95" customHeight="1" x14ac:dyDescent="0.35">
      <c r="B14" s="8"/>
      <c r="C14" s="9" t="s">
        <v>77</v>
      </c>
      <c r="D14" s="110"/>
      <c r="E14" s="10"/>
      <c r="F14" s="10"/>
      <c r="G14" s="7"/>
      <c r="I14" s="2"/>
      <c r="J14" s="60"/>
    </row>
    <row r="15" spans="2:10" ht="27.95" customHeight="1" x14ac:dyDescent="0.35">
      <c r="B15" s="8"/>
      <c r="C15" s="9" t="s">
        <v>192</v>
      </c>
      <c r="D15" s="10"/>
      <c r="E15" s="10"/>
      <c r="F15" s="10"/>
      <c r="G15" s="7"/>
      <c r="I15" s="2"/>
      <c r="J15" s="60"/>
    </row>
    <row r="16" spans="2:10" ht="27.95" customHeight="1" x14ac:dyDescent="0.35">
      <c r="B16" s="5"/>
      <c r="C16" s="9" t="s">
        <v>193</v>
      </c>
      <c r="D16" s="11"/>
      <c r="E16" s="11"/>
      <c r="F16" s="11"/>
      <c r="G16" s="7"/>
      <c r="I16" s="2"/>
      <c r="J16" s="60"/>
    </row>
    <row r="17" spans="2:10" ht="27.95" customHeight="1" x14ac:dyDescent="0.35">
      <c r="B17" s="8"/>
      <c r="C17" s="9" t="s">
        <v>194</v>
      </c>
      <c r="D17" s="11"/>
      <c r="E17" s="10"/>
      <c r="F17" s="10"/>
      <c r="G17" s="7"/>
      <c r="J17" s="60"/>
    </row>
    <row r="18" spans="2:10" x14ac:dyDescent="0.25">
      <c r="B18" s="8"/>
      <c r="G18" s="7"/>
      <c r="J18" s="60"/>
    </row>
    <row r="19" spans="2:10" x14ac:dyDescent="0.25">
      <c r="B19" s="118" t="s">
        <v>3</v>
      </c>
      <c r="C19" s="119"/>
      <c r="D19" s="119"/>
      <c r="E19" s="119"/>
      <c r="F19" s="119"/>
      <c r="G19" s="120"/>
      <c r="J19" s="60"/>
    </row>
    <row r="20" spans="2:10" ht="15.95" customHeight="1" x14ac:dyDescent="0.25">
      <c r="B20" s="118"/>
      <c r="C20" s="119"/>
      <c r="D20" s="119"/>
      <c r="E20" s="119"/>
      <c r="F20" s="119"/>
      <c r="G20" s="120"/>
      <c r="J20" s="60"/>
    </row>
    <row r="21" spans="2:10" ht="33" customHeight="1" x14ac:dyDescent="0.25">
      <c r="B21" s="115" t="s">
        <v>854</v>
      </c>
      <c r="C21" s="116"/>
      <c r="D21" s="116"/>
      <c r="E21" s="116"/>
      <c r="F21" s="116"/>
      <c r="G21" s="117"/>
      <c r="J21" s="60"/>
    </row>
    <row r="22" spans="2:10" x14ac:dyDescent="0.25">
      <c r="B22" s="5"/>
      <c r="C22" s="6"/>
      <c r="D22" s="6"/>
      <c r="E22" s="6"/>
      <c r="F22" s="6"/>
      <c r="G22" s="7"/>
      <c r="J22" s="60"/>
    </row>
    <row r="23" spans="2:10" ht="18" customHeight="1" x14ac:dyDescent="0.25">
      <c r="B23" s="118" t="s">
        <v>4</v>
      </c>
      <c r="C23" s="119"/>
      <c r="D23" s="119"/>
      <c r="E23" s="119"/>
      <c r="F23" s="119"/>
      <c r="G23" s="120"/>
      <c r="J23" s="60"/>
    </row>
    <row r="24" spans="2:10" ht="18" customHeight="1" x14ac:dyDescent="0.25">
      <c r="B24" s="118"/>
      <c r="C24" s="119"/>
      <c r="D24" s="119"/>
      <c r="E24" s="119"/>
      <c r="F24" s="119"/>
      <c r="G24" s="120"/>
      <c r="J24" s="60"/>
    </row>
    <row r="25" spans="2:10" ht="39.950000000000003" customHeight="1" x14ac:dyDescent="0.25">
      <c r="B25" s="121" t="s">
        <v>860</v>
      </c>
      <c r="C25" s="122"/>
      <c r="D25" s="122"/>
      <c r="E25" s="122"/>
      <c r="F25" s="122"/>
      <c r="G25" s="123"/>
      <c r="J25" s="60"/>
    </row>
    <row r="26" spans="2:10" x14ac:dyDescent="0.25">
      <c r="B26" s="13"/>
      <c r="C26" s="14"/>
      <c r="D26" s="14"/>
      <c r="E26" s="14"/>
      <c r="F26" s="14"/>
      <c r="G26" s="15"/>
      <c r="J26" s="60"/>
    </row>
    <row r="27" spans="2:10" ht="23.1" customHeight="1" x14ac:dyDescent="0.35">
      <c r="I27" s="16" t="s">
        <v>5</v>
      </c>
      <c r="J27" s="60"/>
    </row>
    <row r="28" spans="2:10" ht="32.1" customHeight="1" x14ac:dyDescent="0.35">
      <c r="B28" s="17"/>
      <c r="C28" s="18"/>
      <c r="D28" s="124" t="s">
        <v>26</v>
      </c>
      <c r="E28" s="124"/>
      <c r="F28" s="19" t="s">
        <v>6</v>
      </c>
      <c r="G28" s="20" t="s">
        <v>7</v>
      </c>
      <c r="I28" s="16" t="s">
        <v>8</v>
      </c>
      <c r="J28" s="60"/>
    </row>
    <row r="29" spans="2:10" ht="23.1" customHeight="1" x14ac:dyDescent="0.35">
      <c r="I29" s="16" t="s">
        <v>9</v>
      </c>
      <c r="J29" s="60"/>
    </row>
    <row r="30" spans="2:10" ht="15" customHeight="1" x14ac:dyDescent="0.25">
      <c r="B30" s="125" t="s">
        <v>10</v>
      </c>
      <c r="C30" s="125"/>
      <c r="D30" s="125" t="s">
        <v>11</v>
      </c>
      <c r="E30" s="125"/>
      <c r="F30" s="125"/>
      <c r="G30" s="125"/>
      <c r="J30" s="60"/>
    </row>
    <row r="31" spans="2:10" ht="24" customHeight="1" x14ac:dyDescent="0.25">
      <c r="B31" s="125"/>
      <c r="C31" s="125"/>
      <c r="D31" s="125"/>
      <c r="E31" s="125"/>
      <c r="F31" s="125"/>
      <c r="G31" s="125"/>
      <c r="J31" s="60"/>
    </row>
    <row r="32" spans="2:10" ht="39.950000000000003" customHeight="1" x14ac:dyDescent="0.25">
      <c r="B32" s="21" t="s">
        <v>12</v>
      </c>
      <c r="C32" s="22" t="s">
        <v>89</v>
      </c>
      <c r="D32" s="22" t="s">
        <v>72</v>
      </c>
      <c r="E32" s="23" t="s">
        <v>14</v>
      </c>
      <c r="F32" s="114" t="s">
        <v>15</v>
      </c>
      <c r="G32" s="114"/>
      <c r="J32" s="60"/>
    </row>
    <row r="33" spans="2:11" s="28" customFormat="1" ht="132" customHeight="1" x14ac:dyDescent="0.25">
      <c r="B33" s="24">
        <v>1</v>
      </c>
      <c r="C33" s="94" t="s">
        <v>86</v>
      </c>
      <c r="D33" s="25" t="s">
        <v>87</v>
      </c>
      <c r="E33" s="26" t="s">
        <v>8</v>
      </c>
      <c r="F33" s="113" t="str">
        <f>+IF(E33="NO",I33,"")</f>
        <v>Todos los trabajadores que se exponen a materiales con asbesto deben ser informados de los riesgos del asbesto: 
a) Qué es el asbesto y enfermedades que puede producir. 
b) Medidas de prevención implementadas en la empresa.
c) Uso de elementos de protección personal.</v>
      </c>
      <c r="G33" s="113"/>
      <c r="H33" s="66">
        <v>1</v>
      </c>
      <c r="I33" s="91" t="s">
        <v>88</v>
      </c>
      <c r="J33" s="61">
        <v>1</v>
      </c>
    </row>
    <row r="34" spans="2:11" s="28" customFormat="1" ht="126" x14ac:dyDescent="0.25">
      <c r="B34" s="24">
        <v>2</v>
      </c>
      <c r="C34" s="94" t="s">
        <v>115</v>
      </c>
      <c r="D34" s="25" t="s">
        <v>90</v>
      </c>
      <c r="E34" s="26" t="s">
        <v>8</v>
      </c>
      <c r="F34" s="113" t="str">
        <f>+IF(E34="NO",I34,"")</f>
        <v>Debe señalizar la zona donde se encuentre material con asbesto. El cartel debe informar:  "¡PELIGRO! PROHIBIDO EL PASO,  ZONA DE CON MATERIALES QUE CONTIENEN ASBESTO.  EL ASBESTO ES PELIGROSO PARA LA SALUD".</v>
      </c>
      <c r="G34" s="113"/>
      <c r="H34" s="66">
        <v>2</v>
      </c>
      <c r="I34" s="27" t="s">
        <v>91</v>
      </c>
      <c r="J34" s="61">
        <v>2</v>
      </c>
    </row>
    <row r="35" spans="2:11" s="28" customFormat="1" ht="116.25" customHeight="1" x14ac:dyDescent="0.25">
      <c r="B35" s="24">
        <v>3</v>
      </c>
      <c r="C35" s="92" t="s">
        <v>100</v>
      </c>
      <c r="D35" s="30" t="s">
        <v>99</v>
      </c>
      <c r="E35" s="26" t="s">
        <v>8</v>
      </c>
      <c r="F35" s="113" t="str">
        <f>+IF(E35="NO",I35,"")</f>
        <v>Obtener permiso de la Autoridad Sanitaria para realizar intervención en el material o equipo con asbesto. Se recomienda utilizar como guía el instructivo que entrega MINSAL en el siguiente link: http://transparencia.redsalud.gov.cl/transparencia/public/seremi4/2015/01/tramites/13.pdf</v>
      </c>
      <c r="G35" s="113"/>
      <c r="H35" s="66">
        <v>2</v>
      </c>
      <c r="I35" s="12" t="s">
        <v>101</v>
      </c>
      <c r="J35" s="61">
        <v>2</v>
      </c>
    </row>
    <row r="36" spans="2:11" s="28" customFormat="1" ht="93" customHeight="1" x14ac:dyDescent="0.25">
      <c r="B36" s="24">
        <v>4</v>
      </c>
      <c r="C36" s="94" t="s">
        <v>92</v>
      </c>
      <c r="D36" s="25" t="s">
        <v>81</v>
      </c>
      <c r="E36" s="26" t="s">
        <v>8</v>
      </c>
      <c r="F36" s="113" t="str">
        <f>+IF(E36="NO",I36,"")</f>
        <v>La organización debe encargarse del lavado de la ropa sucia, o la disposicion de la desechable,  utilizada por  los trabajadores e impedir que la saquen del lugar de trabajo. Además, debe registrar la entrega y recepcion de ropa limpia y sucia respectivamente</v>
      </c>
      <c r="G36" s="113"/>
      <c r="H36" s="66">
        <v>1</v>
      </c>
      <c r="I36" s="12" t="s">
        <v>93</v>
      </c>
      <c r="J36" s="61">
        <v>1</v>
      </c>
    </row>
    <row r="37" spans="2:11" ht="38.25" customHeight="1" x14ac:dyDescent="0.25">
      <c r="B37" s="21" t="s">
        <v>16</v>
      </c>
      <c r="C37" s="22" t="s">
        <v>96</v>
      </c>
      <c r="D37" s="22" t="s">
        <v>72</v>
      </c>
      <c r="E37" s="23" t="s">
        <v>14</v>
      </c>
      <c r="F37" s="114" t="s">
        <v>15</v>
      </c>
      <c r="G37" s="114"/>
      <c r="J37" s="62"/>
    </row>
    <row r="38" spans="2:11" s="28" customFormat="1" ht="85.5" customHeight="1" x14ac:dyDescent="0.25">
      <c r="B38" s="24">
        <v>5</v>
      </c>
      <c r="C38" s="92" t="s">
        <v>855</v>
      </c>
      <c r="D38" s="30" t="s">
        <v>98</v>
      </c>
      <c r="E38" s="26" t="s">
        <v>8</v>
      </c>
      <c r="F38" s="113" t="str">
        <f>+IF(E38="NO",I38,"")</f>
        <v>De  acuerdo con las caracteríticas del material que contiene las fibras de asbesto, debe aplicar un tratamiento para inmovilizarlas e impedir que se dispersen en el medio ambiente.</v>
      </c>
      <c r="G38" s="113"/>
      <c r="H38" s="66">
        <v>1</v>
      </c>
      <c r="I38" s="12" t="s">
        <v>97</v>
      </c>
      <c r="J38" s="62">
        <v>1</v>
      </c>
    </row>
    <row r="39" spans="2:11" s="28" customFormat="1" ht="117" customHeight="1" x14ac:dyDescent="0.25">
      <c r="B39" s="24">
        <v>6</v>
      </c>
      <c r="C39" s="92" t="s">
        <v>856</v>
      </c>
      <c r="D39" s="30" t="s">
        <v>116</v>
      </c>
      <c r="E39" s="26" t="s">
        <v>8</v>
      </c>
      <c r="F39" s="113" t="str">
        <f>+IF(E39="NO",I39,"")</f>
        <v>Para el personal que se expone a fibras de asbesto se debe disponer de un sector de descontaminación con 2 casilleros individuales, separados e independientes uno destinado a la ropa de trabajo y el otro a la vestimenta habitual.</v>
      </c>
      <c r="G39" s="113"/>
      <c r="H39" s="66">
        <v>1</v>
      </c>
      <c r="I39" s="12" t="s">
        <v>117</v>
      </c>
      <c r="J39" s="63">
        <v>1</v>
      </c>
    </row>
    <row r="40" spans="2:11" s="28" customFormat="1" ht="63" x14ac:dyDescent="0.25">
      <c r="B40" s="24">
        <v>7</v>
      </c>
      <c r="C40" s="29" t="s">
        <v>120</v>
      </c>
      <c r="D40" s="30" t="s">
        <v>118</v>
      </c>
      <c r="E40" s="26" t="s">
        <v>8</v>
      </c>
      <c r="F40" s="113" t="str">
        <f>+IF(E40="NO",I40,"")</f>
        <v xml:space="preserve">Los trabajadores que se exponen a fibras de asbesto, en la zona de descontaminación, deben disponer de duchas con agua fría y caliente, para ser utilizada al término de la actividad que causó la exposición. </v>
      </c>
      <c r="G40" s="113"/>
      <c r="H40" s="66">
        <v>1</v>
      </c>
      <c r="I40" s="12" t="s">
        <v>119</v>
      </c>
      <c r="J40" s="63">
        <v>1</v>
      </c>
    </row>
    <row r="41" spans="2:11" ht="39.950000000000003" customHeight="1" x14ac:dyDescent="0.25">
      <c r="B41" s="21" t="s">
        <v>17</v>
      </c>
      <c r="C41" s="22" t="s">
        <v>21</v>
      </c>
      <c r="D41" s="22" t="s">
        <v>72</v>
      </c>
      <c r="E41" s="23" t="s">
        <v>14</v>
      </c>
      <c r="F41" s="114" t="s">
        <v>15</v>
      </c>
      <c r="G41" s="114"/>
    </row>
    <row r="42" spans="2:11" s="28" customFormat="1" ht="117.75" customHeight="1" x14ac:dyDescent="0.35">
      <c r="B42" s="24">
        <f>+B40+1</f>
        <v>8</v>
      </c>
      <c r="C42" s="92" t="s">
        <v>102</v>
      </c>
      <c r="D42" s="30" t="s">
        <v>103</v>
      </c>
      <c r="E42" s="26" t="s">
        <v>8</v>
      </c>
      <c r="F42" s="113" t="str">
        <f>+IF(E42="NO",I42,"")</f>
        <v xml:space="preserve">Al trabajador que deba exponerse a fibras de asbesto se le debe entregar equipo de protección respiratoria, que a lo menos, corresponda a máscara de medio o rostro  completo, con filtro para polvo P3 o P100, certificado. 
 </v>
      </c>
      <c r="G42" s="113"/>
      <c r="H42" s="66">
        <v>1</v>
      </c>
      <c r="I42" s="93" t="s">
        <v>104</v>
      </c>
      <c r="J42" s="63">
        <v>1</v>
      </c>
      <c r="K42" s="10" t="s">
        <v>18</v>
      </c>
    </row>
    <row r="43" spans="2:11" s="28" customFormat="1" ht="96" customHeight="1" x14ac:dyDescent="0.25">
      <c r="B43" s="24">
        <f>+B42+1</f>
        <v>9</v>
      </c>
      <c r="C43" s="92" t="s">
        <v>107</v>
      </c>
      <c r="D43" s="30" t="s">
        <v>106</v>
      </c>
      <c r="E43" s="26" t="s">
        <v>8</v>
      </c>
      <c r="F43" s="113" t="str">
        <f>+IF(E43="NO",I43,"")</f>
        <v xml:space="preserve">Al trabajador que deba exponerse a fibras de asbesto se le debe entregar, buzo con capucha,  de Tyvek o material similar. 
 </v>
      </c>
      <c r="G43" s="113"/>
      <c r="H43" s="66">
        <v>1</v>
      </c>
      <c r="I43" s="93" t="s">
        <v>105</v>
      </c>
      <c r="J43" s="63">
        <v>1</v>
      </c>
    </row>
    <row r="44" spans="2:11" s="28" customFormat="1" ht="85.5" customHeight="1" x14ac:dyDescent="0.25">
      <c r="B44" s="24">
        <f>+B43+1</f>
        <v>10</v>
      </c>
      <c r="C44" s="92" t="s">
        <v>109</v>
      </c>
      <c r="D44" s="31" t="s">
        <v>73</v>
      </c>
      <c r="E44" s="26" t="s">
        <v>8</v>
      </c>
      <c r="F44" s="113" t="str">
        <f>+IF(E44="NO",I44,"")</f>
        <v xml:space="preserve">Al trabajador que deba exponerse a fibras de asbesto se le debe entregar, guantes. Preferible de nitrilo. 
 </v>
      </c>
      <c r="G44" s="113"/>
      <c r="H44" s="66">
        <v>1</v>
      </c>
      <c r="I44" s="93" t="s">
        <v>108</v>
      </c>
      <c r="J44" s="63">
        <v>1</v>
      </c>
    </row>
    <row r="45" spans="2:11" s="28" customFormat="1" ht="108" customHeight="1" x14ac:dyDescent="0.25">
      <c r="B45" s="24">
        <f>+B44+1</f>
        <v>11</v>
      </c>
      <c r="C45" s="92" t="s">
        <v>112</v>
      </c>
      <c r="D45" s="31" t="s">
        <v>113</v>
      </c>
      <c r="E45" s="26" t="s">
        <v>8</v>
      </c>
      <c r="F45" s="113" t="str">
        <f>+IF(E45="NO",I45,"")</f>
        <v xml:space="preserve">Al trabajador que deba exponerse a fibras de asbesto se le debe entregar cubre zapatos o cubre botas de seguridad. Es recomendable que tengan suela antideslizante, superficie suave, con tratamiento antiestático.
</v>
      </c>
      <c r="G45" s="113"/>
      <c r="H45" s="66">
        <v>1</v>
      </c>
      <c r="I45" s="93" t="s">
        <v>110</v>
      </c>
      <c r="J45" s="63">
        <v>1</v>
      </c>
    </row>
    <row r="46" spans="2:11" s="28" customFormat="1" ht="84" x14ac:dyDescent="0.25">
      <c r="B46" s="24">
        <f>+B45+1</f>
        <v>12</v>
      </c>
      <c r="C46" s="32" t="s">
        <v>114</v>
      </c>
      <c r="D46" s="31" t="s">
        <v>74</v>
      </c>
      <c r="E46" s="26" t="s">
        <v>8</v>
      </c>
      <c r="F46" s="113" t="str">
        <f>+IF(E46="NO",I46,"")</f>
        <v xml:space="preserve">Al trabajador que deba exponerse a fibras de asbesto se le debe capacitar, en forma teórica y práctica, en el uso de cada elemento de protección personal. </v>
      </c>
      <c r="G46" s="113"/>
      <c r="H46" s="66">
        <v>1</v>
      </c>
      <c r="I46" s="12" t="s">
        <v>111</v>
      </c>
      <c r="J46" s="63">
        <v>1</v>
      </c>
    </row>
    <row r="47" spans="2:11" s="28" customFormat="1" ht="83.25" customHeight="1" x14ac:dyDescent="0.25">
      <c r="B47" s="21" t="s">
        <v>33</v>
      </c>
      <c r="C47" s="22" t="s">
        <v>24</v>
      </c>
      <c r="D47" s="22" t="s">
        <v>72</v>
      </c>
      <c r="E47" s="23" t="s">
        <v>14</v>
      </c>
      <c r="F47" s="114" t="s">
        <v>15</v>
      </c>
      <c r="G47" s="114"/>
      <c r="H47" s="66"/>
      <c r="I47" s="12"/>
      <c r="J47" s="63"/>
    </row>
    <row r="48" spans="2:11" s="28" customFormat="1" ht="83.25" customHeight="1" x14ac:dyDescent="0.25">
      <c r="B48" s="24">
        <f>+B46+1</f>
        <v>13</v>
      </c>
      <c r="C48" s="94" t="s">
        <v>94</v>
      </c>
      <c r="D48" s="25" t="s">
        <v>75</v>
      </c>
      <c r="E48" s="26" t="s">
        <v>8</v>
      </c>
      <c r="F48" s="113" t="str">
        <f>+IF(E48="NO",I48,"")</f>
        <v>Hacer o actualizar nómina de trabajadores expuestos a asbesto.</v>
      </c>
      <c r="G48" s="113"/>
      <c r="H48" s="66">
        <v>2</v>
      </c>
      <c r="I48" s="12" t="s">
        <v>95</v>
      </c>
      <c r="J48" s="63">
        <v>2</v>
      </c>
    </row>
    <row r="49" spans="2:10" ht="26.1" customHeight="1" x14ac:dyDescent="0.25">
      <c r="B49" s="33"/>
      <c r="C49" s="34"/>
      <c r="E49" s="35"/>
    </row>
    <row r="50" spans="2:10" x14ac:dyDescent="0.25">
      <c r="C50" s="34"/>
    </row>
    <row r="51" spans="2:10" x14ac:dyDescent="0.25">
      <c r="C51" s="34"/>
      <c r="D51" s="34"/>
    </row>
    <row r="52" spans="2:10" x14ac:dyDescent="0.25">
      <c r="C52" s="34"/>
    </row>
    <row r="53" spans="2:10" ht="36" customHeight="1" x14ac:dyDescent="0.25">
      <c r="C53" s="34"/>
    </row>
    <row r="54" spans="2:10" hidden="1" x14ac:dyDescent="0.25">
      <c r="C54" s="34"/>
    </row>
    <row r="55" spans="2:10" hidden="1" x14ac:dyDescent="0.25">
      <c r="C55" s="34"/>
    </row>
    <row r="56" spans="2:10" hidden="1" x14ac:dyDescent="0.25">
      <c r="C56" s="34"/>
    </row>
    <row r="57" spans="2:10" hidden="1" x14ac:dyDescent="0.25">
      <c r="C57" s="34"/>
    </row>
    <row r="58" spans="2:10" hidden="1" x14ac:dyDescent="0.25">
      <c r="C58" s="34"/>
    </row>
    <row r="59" spans="2:10" hidden="1" x14ac:dyDescent="0.25">
      <c r="C59" s="34"/>
    </row>
    <row r="60" spans="2:10" hidden="1" x14ac:dyDescent="0.25">
      <c r="C60" s="34"/>
    </row>
    <row r="61" spans="2:10" hidden="1" x14ac:dyDescent="0.25">
      <c r="C61" s="34"/>
    </row>
    <row r="62" spans="2:10" hidden="1" x14ac:dyDescent="0.25">
      <c r="C62" s="34"/>
    </row>
    <row r="63" spans="2:10" hidden="1" x14ac:dyDescent="0.25">
      <c r="C63" s="34"/>
    </row>
    <row r="64" spans="2:10" hidden="1" x14ac:dyDescent="0.25">
      <c r="C64" s="34"/>
      <c r="I64" s="2"/>
      <c r="J64" s="60"/>
    </row>
    <row r="65" spans="3:10" hidden="1" x14ac:dyDescent="0.25">
      <c r="C65" s="34"/>
      <c r="I65" s="2"/>
      <c r="J65" s="60"/>
    </row>
    <row r="66" spans="3:10" hidden="1" x14ac:dyDescent="0.25">
      <c r="C66" s="34"/>
      <c r="I66" s="2"/>
      <c r="J66" s="60"/>
    </row>
    <row r="67" spans="3:10" hidden="1" x14ac:dyDescent="0.25">
      <c r="C67" s="34"/>
      <c r="I67" s="2"/>
      <c r="J67" s="60"/>
    </row>
    <row r="68" spans="3:10" hidden="1" x14ac:dyDescent="0.25">
      <c r="C68" s="34"/>
      <c r="I68" s="2"/>
      <c r="J68" s="60"/>
    </row>
    <row r="69" spans="3:10" hidden="1" x14ac:dyDescent="0.25">
      <c r="C69" s="34"/>
      <c r="I69" s="2"/>
      <c r="J69" s="60"/>
    </row>
    <row r="70" spans="3:10" hidden="1" x14ac:dyDescent="0.25">
      <c r="C70" s="34"/>
      <c r="I70" s="2"/>
      <c r="J70" s="60"/>
    </row>
    <row r="71" spans="3:10" hidden="1" x14ac:dyDescent="0.25">
      <c r="C71" s="34"/>
      <c r="I71" s="2"/>
      <c r="J71" s="60"/>
    </row>
    <row r="72" spans="3:10" hidden="1" x14ac:dyDescent="0.25">
      <c r="C72" s="34"/>
      <c r="I72" s="2"/>
      <c r="J72" s="60"/>
    </row>
    <row r="73" spans="3:10" hidden="1" x14ac:dyDescent="0.25">
      <c r="C73" s="34"/>
      <c r="I73" s="2"/>
      <c r="J73" s="60"/>
    </row>
    <row r="74" spans="3:10" hidden="1" x14ac:dyDescent="0.25">
      <c r="C74" s="34"/>
      <c r="I74" s="2"/>
      <c r="J74" s="60"/>
    </row>
    <row r="75" spans="3:10" hidden="1" x14ac:dyDescent="0.25">
      <c r="C75" s="34"/>
      <c r="I75" s="2"/>
      <c r="J75" s="60"/>
    </row>
    <row r="76" spans="3:10" hidden="1" x14ac:dyDescent="0.25">
      <c r="C76" s="34"/>
      <c r="I76" s="2"/>
      <c r="J76" s="60"/>
    </row>
    <row r="77" spans="3:10" hidden="1" x14ac:dyDescent="0.25">
      <c r="C77" s="34"/>
      <c r="I77" s="2"/>
      <c r="J77" s="60"/>
    </row>
    <row r="78" spans="3:10" hidden="1" x14ac:dyDescent="0.25">
      <c r="C78" s="34"/>
      <c r="I78" s="2"/>
      <c r="J78" s="60"/>
    </row>
    <row r="79" spans="3:10" hidden="1" x14ac:dyDescent="0.25">
      <c r="C79" s="34"/>
      <c r="I79" s="2"/>
      <c r="J79" s="60"/>
    </row>
    <row r="80" spans="3:10" hidden="1" x14ac:dyDescent="0.25">
      <c r="C80" s="34"/>
      <c r="I80" s="2"/>
      <c r="J80" s="60"/>
    </row>
    <row r="81" spans="3:10" hidden="1" x14ac:dyDescent="0.25">
      <c r="C81" s="34"/>
      <c r="I81" s="2"/>
      <c r="J81" s="60"/>
    </row>
    <row r="82" spans="3:10" hidden="1" x14ac:dyDescent="0.25">
      <c r="C82" s="34"/>
      <c r="I82" s="2"/>
      <c r="J82" s="60"/>
    </row>
    <row r="83" spans="3:10" hidden="1" x14ac:dyDescent="0.25">
      <c r="C83" s="34"/>
      <c r="I83" s="2"/>
      <c r="J83" s="60"/>
    </row>
    <row r="84" spans="3:10" hidden="1" x14ac:dyDescent="0.25">
      <c r="C84" s="34"/>
      <c r="I84" s="2"/>
      <c r="J84" s="60"/>
    </row>
    <row r="85" spans="3:10" hidden="1" x14ac:dyDescent="0.25">
      <c r="C85" s="34"/>
      <c r="I85" s="2"/>
      <c r="J85" s="60"/>
    </row>
    <row r="86" spans="3:10" hidden="1" x14ac:dyDescent="0.25">
      <c r="C86" s="34"/>
      <c r="I86" s="2"/>
      <c r="J86" s="60"/>
    </row>
    <row r="87" spans="3:10" hidden="1" x14ac:dyDescent="0.25">
      <c r="C87" s="34"/>
      <c r="I87" s="2"/>
      <c r="J87" s="60"/>
    </row>
    <row r="88" spans="3:10" hidden="1" x14ac:dyDescent="0.25">
      <c r="C88" s="34"/>
      <c r="I88" s="2"/>
      <c r="J88" s="60"/>
    </row>
    <row r="89" spans="3:10" hidden="1" x14ac:dyDescent="0.25">
      <c r="C89" s="34"/>
      <c r="I89" s="2"/>
      <c r="J89" s="60"/>
    </row>
    <row r="90" spans="3:10" hidden="1" x14ac:dyDescent="0.25">
      <c r="C90" s="34"/>
      <c r="I90" s="2"/>
      <c r="J90" s="60"/>
    </row>
    <row r="91" spans="3:10" hidden="1" x14ac:dyDescent="0.25">
      <c r="C91" s="34"/>
      <c r="I91" s="2"/>
      <c r="J91" s="60"/>
    </row>
    <row r="92" spans="3:10" hidden="1" x14ac:dyDescent="0.25">
      <c r="C92" s="34"/>
      <c r="I92" s="2"/>
      <c r="J92" s="60"/>
    </row>
    <row r="93" spans="3:10" hidden="1" x14ac:dyDescent="0.25">
      <c r="C93" s="34"/>
      <c r="I93" s="2"/>
      <c r="J93" s="60"/>
    </row>
    <row r="94" spans="3:10" hidden="1" x14ac:dyDescent="0.25">
      <c r="C94" s="34"/>
      <c r="I94" s="2"/>
      <c r="J94" s="60"/>
    </row>
    <row r="95" spans="3:10" hidden="1" x14ac:dyDescent="0.25">
      <c r="C95" s="34"/>
      <c r="I95" s="2"/>
      <c r="J95" s="60"/>
    </row>
    <row r="96" spans="3:10" hidden="1" x14ac:dyDescent="0.25">
      <c r="C96" s="34"/>
      <c r="I96" s="2"/>
      <c r="J96" s="60"/>
    </row>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sheetData>
  <mergeCells count="28">
    <mergeCell ref="B19:G20"/>
    <mergeCell ref="C4:F6"/>
    <mergeCell ref="G4:G6"/>
    <mergeCell ref="B8:E9"/>
    <mergeCell ref="F8:G9"/>
    <mergeCell ref="F38:G38"/>
    <mergeCell ref="B21:G21"/>
    <mergeCell ref="B23:G24"/>
    <mergeCell ref="B25:G25"/>
    <mergeCell ref="D28:E28"/>
    <mergeCell ref="B30:C31"/>
    <mergeCell ref="D30:G31"/>
    <mergeCell ref="F32:G32"/>
    <mergeCell ref="F33:G33"/>
    <mergeCell ref="F34:G34"/>
    <mergeCell ref="F36:G36"/>
    <mergeCell ref="F37:G37"/>
    <mergeCell ref="F35:G35"/>
    <mergeCell ref="F39:G39"/>
    <mergeCell ref="F40:G40"/>
    <mergeCell ref="F41:G41"/>
    <mergeCell ref="F42:G42"/>
    <mergeCell ref="F43:G43"/>
    <mergeCell ref="F44:G44"/>
    <mergeCell ref="F45:G45"/>
    <mergeCell ref="F46:G46"/>
    <mergeCell ref="F47:G47"/>
    <mergeCell ref="F48:G48"/>
  </mergeCells>
  <conditionalFormatting sqref="E33">
    <cfRule type="colorScale" priority="60">
      <colorScale>
        <cfvo type="num" val="$E$33"/>
        <cfvo type="num" val="$E$33"/>
        <color rgb="FFFF7128"/>
        <color rgb="FFFFEF9C"/>
      </colorScale>
    </cfRule>
    <cfRule type="colorScale" priority="61">
      <colorScale>
        <cfvo type="min"/>
        <cfvo type="max"/>
        <color rgb="FFFF0000"/>
        <color rgb="FF92D050"/>
      </colorScale>
    </cfRule>
  </conditionalFormatting>
  <conditionalFormatting sqref="E34:E35">
    <cfRule type="colorScale" priority="58">
      <colorScale>
        <cfvo type="num" val="$E$33"/>
        <cfvo type="num" val="$E$33"/>
        <color rgb="FFFF7128"/>
        <color rgb="FFFFEF9C"/>
      </colorScale>
    </cfRule>
    <cfRule type="colorScale" priority="59">
      <colorScale>
        <cfvo type="min"/>
        <cfvo type="max"/>
        <color rgb="FFFF0000"/>
        <color rgb="FF92D050"/>
      </colorScale>
    </cfRule>
  </conditionalFormatting>
  <conditionalFormatting sqref="E36">
    <cfRule type="cellIs" dxfId="137" priority="54" operator="equal">
      <formula>"""SI"""</formula>
    </cfRule>
    <cfRule type="colorScale" priority="56">
      <colorScale>
        <cfvo type="num" val="$E$33"/>
        <cfvo type="num" val="$E$33"/>
        <color rgb="FFFF7128"/>
        <color rgb="FFFFEF9C"/>
      </colorScale>
    </cfRule>
    <cfRule type="colorScale" priority="57">
      <colorScale>
        <cfvo type="min"/>
        <cfvo type="max"/>
        <color rgb="FFFF0000"/>
        <color rgb="FF92D050"/>
      </colorScale>
    </cfRule>
  </conditionalFormatting>
  <conditionalFormatting sqref="E33:E36">
    <cfRule type="cellIs" dxfId="136" priority="49" operator="equal">
      <formula>"NC"</formula>
    </cfRule>
    <cfRule type="cellIs" dxfId="135" priority="50" operator="equal">
      <formula>"SI"</formula>
    </cfRule>
    <cfRule type="cellIs" dxfId="134" priority="51" operator="equal">
      <formula>"NO"</formula>
    </cfRule>
    <cfRule type="cellIs" dxfId="133" priority="52" operator="equal">
      <formula>"SI"</formula>
    </cfRule>
    <cfRule type="cellIs" dxfId="132" priority="53" operator="equal">
      <formula>"NO"</formula>
    </cfRule>
    <cfRule type="colorScale" priority="55">
      <colorScale>
        <cfvo type="min"/>
        <cfvo type="max"/>
        <color rgb="FFFF7128"/>
        <color rgb="FF92D050"/>
      </colorScale>
    </cfRule>
  </conditionalFormatting>
  <conditionalFormatting sqref="E38:E40">
    <cfRule type="colorScale" priority="212">
      <colorScale>
        <cfvo type="num" val="$E$33"/>
        <cfvo type="num" val="$E$33"/>
        <color rgb="FFFF7128"/>
        <color rgb="FFFFEF9C"/>
      </colorScale>
    </cfRule>
    <cfRule type="colorScale" priority="213">
      <colorScale>
        <cfvo type="min"/>
        <cfvo type="max"/>
        <color rgb="FFFF0000"/>
        <color rgb="FF92D050"/>
      </colorScale>
    </cfRule>
  </conditionalFormatting>
  <conditionalFormatting sqref="E38:E40">
    <cfRule type="cellIs" dxfId="131" priority="214" operator="equal">
      <formula>"NC"</formula>
    </cfRule>
    <cfRule type="cellIs" dxfId="130" priority="215" operator="equal">
      <formula>"SI"</formula>
    </cfRule>
    <cfRule type="cellIs" dxfId="129" priority="216" operator="equal">
      <formula>"NO"</formula>
    </cfRule>
    <cfRule type="cellIs" dxfId="128" priority="217" operator="equal">
      <formula>"SI"</formula>
    </cfRule>
    <cfRule type="cellIs" dxfId="127" priority="218" operator="equal">
      <formula>"NO"</formula>
    </cfRule>
    <cfRule type="colorScale" priority="219">
      <colorScale>
        <cfvo type="min"/>
        <cfvo type="max"/>
        <color rgb="FFFF7128"/>
        <color rgb="FF92D050"/>
      </colorScale>
    </cfRule>
  </conditionalFormatting>
  <conditionalFormatting sqref="E42:E46">
    <cfRule type="colorScale" priority="220">
      <colorScale>
        <cfvo type="num" val="$E$33"/>
        <cfvo type="num" val="$E$33"/>
        <color rgb="FFFF7128"/>
        <color rgb="FFFFEF9C"/>
      </colorScale>
    </cfRule>
    <cfRule type="colorScale" priority="221">
      <colorScale>
        <cfvo type="min"/>
        <cfvo type="max"/>
        <color rgb="FFFF0000"/>
        <color rgb="FF92D050"/>
      </colorScale>
    </cfRule>
  </conditionalFormatting>
  <conditionalFormatting sqref="E42:E46">
    <cfRule type="cellIs" dxfId="126" priority="222" operator="equal">
      <formula>"NC"</formula>
    </cfRule>
    <cfRule type="cellIs" dxfId="125" priority="223" operator="equal">
      <formula>"SI"</formula>
    </cfRule>
    <cfRule type="cellIs" dxfId="124" priority="224" operator="equal">
      <formula>"NO"</formula>
    </cfRule>
    <cfRule type="cellIs" dxfId="123" priority="225" operator="equal">
      <formula>"SI"</formula>
    </cfRule>
    <cfRule type="cellIs" dxfId="122" priority="226" operator="equal">
      <formula>"NO"</formula>
    </cfRule>
    <cfRule type="colorScale" priority="227">
      <colorScale>
        <cfvo type="min"/>
        <cfvo type="max"/>
        <color rgb="FFFF7128"/>
        <color rgb="FF92D050"/>
      </colorScale>
    </cfRule>
  </conditionalFormatting>
  <conditionalFormatting sqref="E48">
    <cfRule type="colorScale" priority="228">
      <colorScale>
        <cfvo type="num" val="$E$33"/>
        <cfvo type="num" val="$E$33"/>
        <color rgb="FFFF7128"/>
        <color rgb="FFFFEF9C"/>
      </colorScale>
    </cfRule>
    <cfRule type="colorScale" priority="229">
      <colorScale>
        <cfvo type="min"/>
        <cfvo type="max"/>
        <color rgb="FFFF0000"/>
        <color rgb="FF92D050"/>
      </colorScale>
    </cfRule>
  </conditionalFormatting>
  <conditionalFormatting sqref="E48">
    <cfRule type="cellIs" dxfId="121" priority="230" operator="equal">
      <formula>"NC"</formula>
    </cfRule>
    <cfRule type="cellIs" dxfId="120" priority="231" operator="equal">
      <formula>"SI"</formula>
    </cfRule>
    <cfRule type="cellIs" dxfId="119" priority="232" operator="equal">
      <formula>"NO"</formula>
    </cfRule>
    <cfRule type="cellIs" dxfId="118" priority="233" operator="equal">
      <formula>"SI"</formula>
    </cfRule>
    <cfRule type="cellIs" dxfId="117" priority="234" operator="equal">
      <formula>"NO"</formula>
    </cfRule>
    <cfRule type="colorScale" priority="235">
      <colorScale>
        <cfvo type="min"/>
        <cfvo type="max"/>
        <color rgb="FFFF7128"/>
        <color rgb="FF92D050"/>
      </colorScale>
    </cfRule>
  </conditionalFormatting>
  <dataValidations count="1">
    <dataValidation type="list" allowBlank="1" showInputMessage="1" showErrorMessage="1" sqref="E38:E40 E42:E46 E48 E33:E36" xr:uid="{00000000-0002-0000-0500-000000000000}">
      <formula1>$I$27:$I$29</formula1>
    </dataValidation>
  </dataValidations>
  <pageMargins left="0.7" right="0.7" top="0.75" bottom="0.75" header="0.3" footer="0.3"/>
  <pageSetup orientation="portrait" verticalDpi="599"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64765-57AF-41DC-B908-CA1DA4E5BFB6}">
  <sheetPr codeName="Hoja1"/>
  <dimension ref="A1:BB143"/>
  <sheetViews>
    <sheetView tabSelected="1" zoomScale="70" zoomScaleNormal="70" workbookViewId="0">
      <selection activeCell="C1" sqref="C1:F3"/>
    </sheetView>
  </sheetViews>
  <sheetFormatPr baseColWidth="10" defaultColWidth="0" defaultRowHeight="21" customHeight="1" zeroHeight="1" x14ac:dyDescent="0.25"/>
  <cols>
    <col min="1" max="1" width="3.625" style="2" customWidth="1"/>
    <col min="2" max="2" width="8.25" style="2" customWidth="1"/>
    <col min="3" max="3" width="57.125" style="2" customWidth="1"/>
    <col min="4" max="4" width="38.625" style="2" customWidth="1"/>
    <col min="5" max="5" width="13.375" style="2" customWidth="1"/>
    <col min="6" max="6" width="56.125" style="2" customWidth="1"/>
    <col min="7" max="7" width="24.875" style="2" customWidth="1"/>
    <col min="8" max="8" width="3.25" style="65" customWidth="1"/>
    <col min="9" max="9" width="3.25" style="12" customWidth="1"/>
    <col min="10" max="10" width="3.25" style="64" customWidth="1"/>
    <col min="11" max="11" width="17.875" style="2" hidden="1" customWidth="1"/>
    <col min="12" max="54" width="0.125" style="2" hidden="1" customWidth="1"/>
    <col min="55" max="16384" width="1.125" style="2" hidden="1"/>
  </cols>
  <sheetData>
    <row r="1" spans="2:10" ht="15" customHeight="1" x14ac:dyDescent="0.5">
      <c r="B1" s="4"/>
      <c r="C1" s="126" t="s">
        <v>858</v>
      </c>
      <c r="D1" s="126"/>
      <c r="E1" s="126"/>
      <c r="F1" s="126"/>
      <c r="G1" s="136" t="s">
        <v>859</v>
      </c>
      <c r="I1" s="2"/>
      <c r="J1" s="60"/>
    </row>
    <row r="2" spans="2:10" ht="15" customHeight="1" x14ac:dyDescent="0.5">
      <c r="B2" s="4"/>
      <c r="C2" s="126"/>
      <c r="D2" s="126"/>
      <c r="E2" s="126"/>
      <c r="F2" s="126"/>
      <c r="G2" s="136"/>
      <c r="I2" s="2"/>
      <c r="J2" s="60"/>
    </row>
    <row r="3" spans="2:10" ht="15" customHeight="1" x14ac:dyDescent="0.5">
      <c r="B3" s="4"/>
      <c r="C3" s="126"/>
      <c r="D3" s="126"/>
      <c r="E3" s="126"/>
      <c r="F3" s="126"/>
      <c r="G3" s="136"/>
      <c r="I3" s="2"/>
      <c r="J3" s="60"/>
    </row>
    <row r="4" spans="2:10" ht="27" customHeight="1" x14ac:dyDescent="0.25">
      <c r="I4" s="2"/>
      <c r="J4" s="60"/>
    </row>
    <row r="5" spans="2:10" x14ac:dyDescent="0.25">
      <c r="B5" s="128" t="s">
        <v>85</v>
      </c>
      <c r="C5" s="129"/>
      <c r="D5" s="129"/>
      <c r="E5" s="129"/>
      <c r="F5" s="132"/>
      <c r="G5" s="133"/>
      <c r="I5" s="2"/>
      <c r="J5" s="60"/>
    </row>
    <row r="6" spans="2:10" ht="15.95" customHeight="1" x14ac:dyDescent="0.25">
      <c r="B6" s="130"/>
      <c r="C6" s="131"/>
      <c r="D6" s="131"/>
      <c r="E6" s="131"/>
      <c r="F6" s="134"/>
      <c r="G6" s="135"/>
      <c r="I6" s="2"/>
      <c r="J6" s="60"/>
    </row>
    <row r="7" spans="2:10" ht="31.5" customHeight="1" x14ac:dyDescent="0.35">
      <c r="B7" s="5"/>
      <c r="C7" s="9" t="s">
        <v>0</v>
      </c>
      <c r="D7" s="109"/>
      <c r="E7" s="6"/>
      <c r="G7" s="7"/>
      <c r="I7" s="2"/>
      <c r="J7" s="60"/>
    </row>
    <row r="8" spans="2:10" ht="27.95" customHeight="1" x14ac:dyDescent="0.35">
      <c r="B8" s="8"/>
      <c r="C8" s="9" t="s">
        <v>1</v>
      </c>
      <c r="D8" s="10"/>
      <c r="E8" s="10"/>
      <c r="F8" s="10"/>
      <c r="G8" s="7"/>
      <c r="I8" s="2"/>
      <c r="J8" s="60"/>
    </row>
    <row r="9" spans="2:10" ht="27.95" customHeight="1" x14ac:dyDescent="0.35">
      <c r="B9" s="8"/>
      <c r="C9" s="9" t="s">
        <v>2</v>
      </c>
      <c r="D9" s="10"/>
      <c r="E9" s="11"/>
      <c r="F9" s="10"/>
      <c r="G9" s="7"/>
      <c r="I9" s="2"/>
      <c r="J9" s="60"/>
    </row>
    <row r="10" spans="2:10" ht="27.95" customHeight="1" x14ac:dyDescent="0.35">
      <c r="B10" s="8"/>
      <c r="C10" s="9" t="s">
        <v>57</v>
      </c>
      <c r="D10" s="110"/>
      <c r="E10" s="103"/>
      <c r="F10" s="10"/>
      <c r="G10" s="7"/>
      <c r="I10" s="2"/>
      <c r="J10" s="60"/>
    </row>
    <row r="11" spans="2:10" ht="27.95" customHeight="1" x14ac:dyDescent="0.35">
      <c r="B11" s="8"/>
      <c r="C11" s="9" t="s">
        <v>77</v>
      </c>
      <c r="D11" s="110"/>
      <c r="E11" s="10"/>
      <c r="F11" s="10"/>
      <c r="G11" s="7"/>
      <c r="I11" s="2"/>
      <c r="J11" s="60"/>
    </row>
    <row r="12" spans="2:10" ht="27.95" customHeight="1" x14ac:dyDescent="0.35">
      <c r="B12" s="8"/>
      <c r="C12" s="9" t="s">
        <v>192</v>
      </c>
      <c r="D12" s="10"/>
      <c r="E12" s="10"/>
      <c r="F12" s="10"/>
      <c r="G12" s="7"/>
      <c r="I12" s="2"/>
      <c r="J12" s="60"/>
    </row>
    <row r="13" spans="2:10" ht="27.95" customHeight="1" x14ac:dyDescent="0.35">
      <c r="B13" s="5"/>
      <c r="C13" s="9" t="s">
        <v>193</v>
      </c>
      <c r="D13" s="11"/>
      <c r="E13" s="11"/>
      <c r="F13" s="11"/>
      <c r="G13" s="7"/>
      <c r="I13" s="2"/>
      <c r="J13" s="60"/>
    </row>
    <row r="14" spans="2:10" ht="27.95" customHeight="1" x14ac:dyDescent="0.35">
      <c r="B14" s="8"/>
      <c r="C14" s="9" t="s">
        <v>194</v>
      </c>
      <c r="D14" s="11"/>
      <c r="E14" s="10"/>
      <c r="F14" s="10"/>
      <c r="G14" s="7"/>
      <c r="J14" s="60"/>
    </row>
    <row r="15" spans="2:10" x14ac:dyDescent="0.25">
      <c r="B15" s="8"/>
      <c r="G15" s="7"/>
      <c r="J15" s="60"/>
    </row>
    <row r="16" spans="2:10" x14ac:dyDescent="0.25">
      <c r="B16" s="118" t="s">
        <v>3</v>
      </c>
      <c r="C16" s="119"/>
      <c r="D16" s="119"/>
      <c r="E16" s="119"/>
      <c r="F16" s="119"/>
      <c r="G16" s="120"/>
      <c r="J16" s="60"/>
    </row>
    <row r="17" spans="2:10" ht="15.95" customHeight="1" x14ac:dyDescent="0.25">
      <c r="B17" s="118"/>
      <c r="C17" s="119"/>
      <c r="D17" s="119"/>
      <c r="E17" s="119"/>
      <c r="F17" s="119"/>
      <c r="G17" s="120"/>
      <c r="J17" s="60"/>
    </row>
    <row r="18" spans="2:10" ht="33" customHeight="1" x14ac:dyDescent="0.25">
      <c r="B18" s="115" t="s">
        <v>854</v>
      </c>
      <c r="C18" s="116"/>
      <c r="D18" s="116"/>
      <c r="E18" s="116"/>
      <c r="F18" s="116"/>
      <c r="G18" s="117"/>
      <c r="J18" s="60"/>
    </row>
    <row r="19" spans="2:10" x14ac:dyDescent="0.25">
      <c r="B19" s="5"/>
      <c r="C19" s="6"/>
      <c r="D19" s="6"/>
      <c r="E19" s="6"/>
      <c r="F19" s="6"/>
      <c r="G19" s="7"/>
      <c r="J19" s="60"/>
    </row>
    <row r="20" spans="2:10" ht="18" customHeight="1" x14ac:dyDescent="0.25">
      <c r="B20" s="118" t="s">
        <v>4</v>
      </c>
      <c r="C20" s="119"/>
      <c r="D20" s="119"/>
      <c r="E20" s="119"/>
      <c r="F20" s="119"/>
      <c r="G20" s="120"/>
      <c r="J20" s="60"/>
    </row>
    <row r="21" spans="2:10" ht="18" customHeight="1" x14ac:dyDescent="0.25">
      <c r="B21" s="118"/>
      <c r="C21" s="119"/>
      <c r="D21" s="119"/>
      <c r="E21" s="119"/>
      <c r="F21" s="119"/>
      <c r="G21" s="120"/>
      <c r="J21" s="60"/>
    </row>
    <row r="22" spans="2:10" ht="39.950000000000003" customHeight="1" x14ac:dyDescent="0.25">
      <c r="B22" s="121" t="s">
        <v>897</v>
      </c>
      <c r="C22" s="122"/>
      <c r="D22" s="122"/>
      <c r="E22" s="122"/>
      <c r="F22" s="122"/>
      <c r="G22" s="123"/>
      <c r="J22" s="60"/>
    </row>
    <row r="23" spans="2:10" x14ac:dyDescent="0.25">
      <c r="B23" s="13"/>
      <c r="C23" s="14"/>
      <c r="D23" s="14"/>
      <c r="E23" s="14"/>
      <c r="F23" s="14"/>
      <c r="G23" s="15"/>
      <c r="J23" s="60"/>
    </row>
    <row r="24" spans="2:10" ht="23.1" customHeight="1" x14ac:dyDescent="0.35">
      <c r="I24" s="16" t="s">
        <v>5</v>
      </c>
      <c r="J24" s="60"/>
    </row>
    <row r="25" spans="2:10" ht="32.1" customHeight="1" x14ac:dyDescent="0.35">
      <c r="B25" s="17"/>
      <c r="C25" s="18"/>
      <c r="D25" s="124" t="s">
        <v>26</v>
      </c>
      <c r="E25" s="124"/>
      <c r="F25" s="19" t="s">
        <v>6</v>
      </c>
      <c r="G25" s="20" t="s">
        <v>7</v>
      </c>
      <c r="I25" s="16" t="s">
        <v>8</v>
      </c>
      <c r="J25" s="60"/>
    </row>
    <row r="26" spans="2:10" ht="23.1" customHeight="1" x14ac:dyDescent="0.35">
      <c r="I26" s="16" t="s">
        <v>9</v>
      </c>
      <c r="J26" s="60"/>
    </row>
    <row r="27" spans="2:10" ht="15" customHeight="1" x14ac:dyDescent="0.25">
      <c r="B27" s="125" t="s">
        <v>10</v>
      </c>
      <c r="C27" s="125"/>
      <c r="D27" s="125" t="s">
        <v>11</v>
      </c>
      <c r="E27" s="125"/>
      <c r="F27" s="125"/>
      <c r="G27" s="125"/>
      <c r="J27" s="60"/>
    </row>
    <row r="28" spans="2:10" ht="24" customHeight="1" x14ac:dyDescent="0.25">
      <c r="B28" s="125"/>
      <c r="C28" s="125"/>
      <c r="D28" s="125"/>
      <c r="E28" s="125"/>
      <c r="F28" s="125"/>
      <c r="G28" s="125"/>
      <c r="J28" s="60"/>
    </row>
    <row r="29" spans="2:10" ht="39.950000000000003" customHeight="1" x14ac:dyDescent="0.25">
      <c r="B29" s="21" t="s">
        <v>12</v>
      </c>
      <c r="C29" s="22" t="s">
        <v>89</v>
      </c>
      <c r="D29" s="22" t="s">
        <v>72</v>
      </c>
      <c r="E29" s="23" t="s">
        <v>14</v>
      </c>
      <c r="F29" s="114" t="s">
        <v>15</v>
      </c>
      <c r="G29" s="114"/>
      <c r="J29" s="60"/>
    </row>
    <row r="30" spans="2:10" s="28" customFormat="1" ht="316.5" customHeight="1" x14ac:dyDescent="0.25">
      <c r="B30" s="24">
        <v>1</v>
      </c>
      <c r="C30" s="94" t="s">
        <v>861</v>
      </c>
      <c r="D30" s="112" t="s">
        <v>862</v>
      </c>
      <c r="E30" s="26" t="s">
        <v>8</v>
      </c>
      <c r="F30" s="113" t="str">
        <f t="shared" ref="F30:F36" si="0">+IF(E30="NO",I30,"")</f>
        <v>Todos los trabajadores que participen en trabajos con materiales con asbesto deben ser capacitados y entrenados obligatoriamente antes del inicio de actividades, en las siguientes materias: 
a)Contenido del Plan de Trabajo. 
b)Qué es el asbesto y enfermedades que puede producir. 
c)Otros riesgos a los que estarán expuestos. 
d)Plan de contingencia que incluya procedimientos frente a accidentes del trabajo.
d)Funciones que cada trabajador debe cumplir según el Plan de Trabajo. 
e)Uso, manejo y limpieza de cada elemento de protección personal especificando forma en que se colocarán y sacarán la protección respiratoria, el buzo desechable y otros.
f) Manejo de residuos generados. 
g) Deberes y derechos de los trabajadores.</v>
      </c>
      <c r="G30" s="113"/>
      <c r="H30" s="66">
        <v>1</v>
      </c>
      <c r="I30" s="91" t="s">
        <v>863</v>
      </c>
      <c r="J30" s="61">
        <v>1</v>
      </c>
    </row>
    <row r="31" spans="2:10" s="28" customFormat="1" ht="98.25" customHeight="1" x14ac:dyDescent="0.25">
      <c r="B31" s="24">
        <v>2</v>
      </c>
      <c r="C31" s="94" t="s">
        <v>92</v>
      </c>
      <c r="D31" s="112" t="s">
        <v>81</v>
      </c>
      <c r="E31" s="26" t="s">
        <v>9</v>
      </c>
      <c r="F31" s="113" t="str">
        <f t="shared" si="0"/>
        <v/>
      </c>
      <c r="G31" s="113"/>
      <c r="H31" s="66">
        <v>2</v>
      </c>
      <c r="I31" s="27" t="s">
        <v>864</v>
      </c>
      <c r="J31" s="61">
        <v>2</v>
      </c>
    </row>
    <row r="32" spans="2:10" s="28" customFormat="1" ht="116.25" customHeight="1" x14ac:dyDescent="0.25">
      <c r="B32" s="24">
        <v>3</v>
      </c>
      <c r="C32" s="92" t="s">
        <v>865</v>
      </c>
      <c r="D32" s="30" t="s">
        <v>866</v>
      </c>
      <c r="E32" s="26" t="s">
        <v>8</v>
      </c>
      <c r="F32" s="113" t="str">
        <f t="shared" si="0"/>
        <v xml:space="preserve">Establecer un plan de muestreo del ambiente laboral a realizar durante el retiro. Se debe incluir principalmente muestreos de tipo personal, y ser tomados durante a lo menos el 70% de la jornada diaria de trabajo. </v>
      </c>
      <c r="G32" s="113"/>
      <c r="H32" s="66">
        <v>2</v>
      </c>
      <c r="I32" s="12" t="s">
        <v>867</v>
      </c>
      <c r="J32" s="61">
        <v>2</v>
      </c>
    </row>
    <row r="33" spans="2:11" s="28" customFormat="1" ht="178.5" customHeight="1" x14ac:dyDescent="0.25">
      <c r="B33" s="24">
        <v>4</v>
      </c>
      <c r="C33" s="94" t="s">
        <v>868</v>
      </c>
      <c r="D33" s="112" t="s">
        <v>869</v>
      </c>
      <c r="E33" s="26" t="s">
        <v>8</v>
      </c>
      <c r="F33" s="113" t="str">
        <f t="shared" si="0"/>
        <v>Establecer un procedimiento de limpieza de la estructura o sector donde se encontraba el material con asbesto. 
Para hacer esto se debe  utilizar paños húmedos y aspiradora de alta eficiencia con filtro HEPA (High Efficiency Particulate Air). Los residuos de la limpieza deben ser eliminados en  contenedores, etiquetados y ser manejados de igual forma que el resto de los residuos de materiales con asbesto</v>
      </c>
      <c r="G33" s="113"/>
      <c r="H33" s="66">
        <v>1</v>
      </c>
      <c r="I33" s="12" t="s">
        <v>870</v>
      </c>
      <c r="J33" s="61"/>
    </row>
    <row r="34" spans="2:11" s="28" customFormat="1" ht="409.5" x14ac:dyDescent="0.25">
      <c r="B34" s="24">
        <v>5</v>
      </c>
      <c r="C34" s="92" t="s">
        <v>871</v>
      </c>
      <c r="D34" s="30" t="s">
        <v>872</v>
      </c>
      <c r="E34" s="26" t="s">
        <v>8</v>
      </c>
      <c r="F34" s="113" t="str">
        <f t="shared" si="0"/>
        <v>Elaborar un procedimiento de disposición de los residuos generados  que contemple: 
a)Indicar la dirección exacta donde se almacenarán transitoriamente los materiales con asbesto, 
b) sus características de construcción;  
c) el tipo de contenedor donde se depositarán;
d) especificar el tipo de material del piso (tierra, asfalto, gravilla, radier, etc.), de paredes y techo. 
e)El piso debe ser cubierto con plástico de a lo menos 80 micras de espesor, u otro tipo de material, pero de igual o mejor calidad.
f) Indicar la forma como se trasladarán los materiales con asbesto desde el punto de generación hasta el lugar de almacenamiento transitorio, señalando la distancia entre ambos y si utilizarán grúa horquilla, transpaleta, carro, vehículo u otro medio de transporte.
g) En particular, para los residuos peligrosos de asbesto se debe incluir una descripción detallada del manejo de estos residuos, la que debe cumplir con lo establecido por Decreto Supremo 148/2003 del Minsal.</v>
      </c>
      <c r="G34" s="113"/>
      <c r="H34" s="66"/>
      <c r="I34" s="12" t="s">
        <v>873</v>
      </c>
      <c r="J34" s="61"/>
    </row>
    <row r="35" spans="2:11" s="28" customFormat="1" ht="84" x14ac:dyDescent="0.25">
      <c r="B35" s="24">
        <v>6</v>
      </c>
      <c r="C35" s="92" t="s">
        <v>874</v>
      </c>
      <c r="D35" s="30" t="s">
        <v>875</v>
      </c>
      <c r="E35" s="26" t="s">
        <v>8</v>
      </c>
      <c r="F35" s="113" t="str">
        <f t="shared" si="0"/>
        <v>Obtener permiso de la Autoridad Sanitaria para realizar intervención en el material o equipo con asbesto. Se recomienda utilizar como guía el instructivo que entrega MINSAL en el siguiente link:
http://transparencia.redsalud.gov.cl/transparencia/public/seremi4/2015/01/tramites/13.pdf</v>
      </c>
      <c r="G35" s="113"/>
      <c r="H35" s="66"/>
      <c r="I35" s="12" t="s">
        <v>876</v>
      </c>
      <c r="J35" s="61"/>
    </row>
    <row r="36" spans="2:11" s="28" customFormat="1" ht="126" x14ac:dyDescent="0.25">
      <c r="B36" s="24">
        <v>7</v>
      </c>
      <c r="C36" s="92" t="s">
        <v>877</v>
      </c>
      <c r="D36" s="30" t="s">
        <v>878</v>
      </c>
      <c r="E36" s="26" t="s">
        <v>8</v>
      </c>
      <c r="F36" s="113" t="str">
        <f t="shared" si="0"/>
        <v>Debe señalizar la zona donde se encuentre material con asbesto. El cartel debe informar:  "¡PELIGRO! PROHIBIDO EL PASO,  ZONA DE CON MATERIALES QUE CONTIENEN ASBESTO.  EL ASBESTO ES PELIGROSO PARA LA SALUD".</v>
      </c>
      <c r="G36" s="113"/>
      <c r="H36" s="66"/>
      <c r="I36" s="12" t="s">
        <v>91</v>
      </c>
      <c r="J36" s="61"/>
    </row>
    <row r="37" spans="2:11" ht="38.25" customHeight="1" x14ac:dyDescent="0.25">
      <c r="B37" s="21" t="s">
        <v>16</v>
      </c>
      <c r="C37" s="22" t="s">
        <v>96</v>
      </c>
      <c r="D37" s="22" t="s">
        <v>72</v>
      </c>
      <c r="E37" s="23" t="s">
        <v>14</v>
      </c>
      <c r="F37" s="114" t="s">
        <v>15</v>
      </c>
      <c r="G37" s="114"/>
      <c r="J37" s="62"/>
    </row>
    <row r="38" spans="2:11" s="28" customFormat="1" ht="85.5" customHeight="1" x14ac:dyDescent="0.25">
      <c r="B38" s="24">
        <v>8</v>
      </c>
      <c r="C38" s="92" t="s">
        <v>855</v>
      </c>
      <c r="D38" s="30" t="s">
        <v>98</v>
      </c>
      <c r="E38" s="26" t="s">
        <v>8</v>
      </c>
      <c r="F38" s="113" t="str">
        <f>+IF(E38="NO",I38,"")</f>
        <v>De  acuerdo con las caracteríticas del material que contiene las fibras de asbesto, debe aplicar un tratamiento para inmovilizarlas e impedir que se dispersen en el medio ambiente.</v>
      </c>
      <c r="G38" s="113"/>
      <c r="H38" s="66">
        <v>1</v>
      </c>
      <c r="I38" s="12" t="s">
        <v>97</v>
      </c>
      <c r="J38" s="62">
        <v>1</v>
      </c>
    </row>
    <row r="39" spans="2:11" s="28" customFormat="1" ht="135.75" customHeight="1" x14ac:dyDescent="0.25">
      <c r="B39" s="24">
        <v>9</v>
      </c>
      <c r="C39" s="92" t="s">
        <v>879</v>
      </c>
      <c r="D39" s="30" t="s">
        <v>880</v>
      </c>
      <c r="E39" s="26" t="s">
        <v>8</v>
      </c>
      <c r="F39" s="113" t="str">
        <f>+IF(E39="NO",I39,"")</f>
        <v>El material con asbesto, una vez retirado, debe ser:
a)Envuelto en plástico de a lo menos 80 micras de espesor, u otro tipo de envoltorio o encapsulado, pero de igual o mejor calidad, y etiquetado. 
b)También se puede utilizar otros sistemas siempre y cuando sean suficientemente resistentes para permitir el transporte y disposición final de estos residuos sin su rompimiento</v>
      </c>
      <c r="G39" s="113"/>
      <c r="H39" s="66"/>
      <c r="I39" s="12" t="s">
        <v>881</v>
      </c>
      <c r="J39" s="62"/>
    </row>
    <row r="40" spans="2:11" s="28" customFormat="1" ht="117" customHeight="1" x14ac:dyDescent="0.25">
      <c r="B40" s="24">
        <v>10</v>
      </c>
      <c r="C40" s="92" t="s">
        <v>856</v>
      </c>
      <c r="D40" s="30" t="s">
        <v>116</v>
      </c>
      <c r="E40" s="26" t="s">
        <v>9</v>
      </c>
      <c r="F40" s="113" t="str">
        <f>+IF(E40="NO",I40,"")</f>
        <v/>
      </c>
      <c r="G40" s="113"/>
      <c r="H40" s="66">
        <v>1</v>
      </c>
      <c r="I40" s="12" t="s">
        <v>882</v>
      </c>
      <c r="J40" s="63">
        <v>1</v>
      </c>
    </row>
    <row r="41" spans="2:11" s="28" customFormat="1" ht="63" x14ac:dyDescent="0.25">
      <c r="B41" s="24">
        <v>11</v>
      </c>
      <c r="C41" s="29" t="s">
        <v>120</v>
      </c>
      <c r="D41" s="30" t="s">
        <v>118</v>
      </c>
      <c r="E41" s="26" t="s">
        <v>8</v>
      </c>
      <c r="F41" s="113" t="str">
        <f>+IF(E41="NO",I41,"")</f>
        <v xml:space="preserve">Los trabajadores que se exponen a fibras de asbesto, en la zona de descontaminación, deben disponer de duchas con agua fría y caliente, para ser utilizada al término de la actividad que causó la exposición. </v>
      </c>
      <c r="G41" s="113"/>
      <c r="H41" s="66">
        <v>1</v>
      </c>
      <c r="I41" s="12" t="s">
        <v>119</v>
      </c>
      <c r="J41" s="63">
        <v>1</v>
      </c>
    </row>
    <row r="42" spans="2:11" ht="39.950000000000003" customHeight="1" x14ac:dyDescent="0.25">
      <c r="B42" s="21" t="s">
        <v>17</v>
      </c>
      <c r="C42" s="22" t="s">
        <v>21</v>
      </c>
      <c r="D42" s="22" t="s">
        <v>72</v>
      </c>
      <c r="E42" s="23" t="s">
        <v>14</v>
      </c>
      <c r="F42" s="114" t="s">
        <v>15</v>
      </c>
      <c r="G42" s="114"/>
    </row>
    <row r="43" spans="2:11" s="28" customFormat="1" ht="117.75" customHeight="1" x14ac:dyDescent="0.35">
      <c r="B43" s="24">
        <f>+B41+1</f>
        <v>12</v>
      </c>
      <c r="C43" s="92" t="s">
        <v>883</v>
      </c>
      <c r="D43" s="30" t="s">
        <v>103</v>
      </c>
      <c r="E43" s="26" t="s">
        <v>8</v>
      </c>
      <c r="F43" s="113" t="str">
        <f t="shared" ref="F43:F50" si="1">+IF(E43="NO",I43,"")</f>
        <v xml:space="preserve">Al trabajador que deba exponerse a fibras de asbesto se le debe entregar equipo de protección respiratoria, que a lo menos, corresponda a máscara de medio o rostro  completo, con filtro para polvo P3 o P100, certificado. 
 </v>
      </c>
      <c r="G43" s="113"/>
      <c r="H43" s="66">
        <v>1</v>
      </c>
      <c r="I43" s="93" t="s">
        <v>104</v>
      </c>
      <c r="J43" s="63">
        <v>1</v>
      </c>
      <c r="K43" s="10" t="s">
        <v>18</v>
      </c>
    </row>
    <row r="44" spans="2:11" s="28" customFormat="1" ht="96" customHeight="1" x14ac:dyDescent="0.25">
      <c r="B44" s="24">
        <f>+B43+1</f>
        <v>13</v>
      </c>
      <c r="C44" s="92" t="s">
        <v>884</v>
      </c>
      <c r="D44" s="30" t="s">
        <v>106</v>
      </c>
      <c r="E44" s="26" t="s">
        <v>9</v>
      </c>
      <c r="F44" s="113" t="str">
        <f t="shared" si="1"/>
        <v/>
      </c>
      <c r="G44" s="113"/>
      <c r="H44" s="66">
        <v>1</v>
      </c>
      <c r="I44" s="93" t="s">
        <v>105</v>
      </c>
      <c r="J44" s="63">
        <v>1</v>
      </c>
    </row>
    <row r="45" spans="2:11" s="28" customFormat="1" ht="85.5" customHeight="1" x14ac:dyDescent="0.25">
      <c r="B45" s="24">
        <f>+B44+1</f>
        <v>14</v>
      </c>
      <c r="C45" s="92" t="s">
        <v>885</v>
      </c>
      <c r="D45" s="31" t="s">
        <v>73</v>
      </c>
      <c r="E45" s="26" t="s">
        <v>8</v>
      </c>
      <c r="F45" s="113" t="str">
        <f t="shared" si="1"/>
        <v xml:space="preserve">Al trabajador que deba exponerse a fibras de asbesto se le debe entregar, guantes. Preferible de nitrilo. 
 </v>
      </c>
      <c r="G45" s="113"/>
      <c r="H45" s="66">
        <v>1</v>
      </c>
      <c r="I45" s="93" t="s">
        <v>108</v>
      </c>
      <c r="J45" s="63">
        <v>1</v>
      </c>
    </row>
    <row r="46" spans="2:11" s="28" customFormat="1" ht="108" customHeight="1" x14ac:dyDescent="0.25">
      <c r="B46" s="24">
        <f>+B45+1</f>
        <v>15</v>
      </c>
      <c r="C46" s="92" t="s">
        <v>886</v>
      </c>
      <c r="D46" s="31" t="s">
        <v>113</v>
      </c>
      <c r="E46" s="26" t="s">
        <v>9</v>
      </c>
      <c r="F46" s="113" t="str">
        <f t="shared" si="1"/>
        <v/>
      </c>
      <c r="G46" s="113"/>
      <c r="H46" s="66">
        <v>1</v>
      </c>
      <c r="I46" s="93" t="s">
        <v>110</v>
      </c>
      <c r="J46" s="63">
        <v>1</v>
      </c>
    </row>
    <row r="47" spans="2:11" s="28" customFormat="1" ht="108" customHeight="1" x14ac:dyDescent="0.25">
      <c r="B47" s="24">
        <v>16</v>
      </c>
      <c r="C47" s="92" t="s">
        <v>887</v>
      </c>
      <c r="D47" s="31" t="s">
        <v>888</v>
      </c>
      <c r="E47" s="26" t="s">
        <v>8</v>
      </c>
      <c r="F47" s="113" t="str">
        <f t="shared" si="1"/>
        <v xml:space="preserve">Al trabajador que deba exponerse a fibras de asbesto se le debe entregar, antiparras.
 </v>
      </c>
      <c r="G47" s="113"/>
      <c r="H47" s="66"/>
      <c r="I47" s="93" t="s">
        <v>889</v>
      </c>
      <c r="J47" s="63"/>
    </row>
    <row r="48" spans="2:11" s="28" customFormat="1" ht="108" customHeight="1" x14ac:dyDescent="0.25">
      <c r="B48" s="24">
        <v>17</v>
      </c>
      <c r="C48" s="92" t="s">
        <v>890</v>
      </c>
      <c r="D48" s="31" t="s">
        <v>74</v>
      </c>
      <c r="E48" s="26" t="s">
        <v>8</v>
      </c>
      <c r="F48" s="113" t="str">
        <f t="shared" si="1"/>
        <v>Todos los elementos de protección personal deben ser certificados.</v>
      </c>
      <c r="G48" s="113"/>
      <c r="H48" s="66"/>
      <c r="I48" s="93" t="s">
        <v>891</v>
      </c>
      <c r="J48" s="63"/>
    </row>
    <row r="49" spans="2:10" s="28" customFormat="1" ht="108" customHeight="1" x14ac:dyDescent="0.25">
      <c r="B49" s="24">
        <v>18</v>
      </c>
      <c r="C49" s="32" t="s">
        <v>892</v>
      </c>
      <c r="D49" s="31" t="s">
        <v>74</v>
      </c>
      <c r="E49" s="26" t="s">
        <v>9</v>
      </c>
      <c r="F49" s="113" t="str">
        <f t="shared" si="1"/>
        <v/>
      </c>
      <c r="G49" s="113"/>
      <c r="H49" s="66">
        <v>1</v>
      </c>
      <c r="I49" s="12" t="s">
        <v>111</v>
      </c>
      <c r="J49" s="63"/>
    </row>
    <row r="50" spans="2:10" s="28" customFormat="1" ht="211.5" customHeight="1" x14ac:dyDescent="0.25">
      <c r="B50" s="24">
        <v>19</v>
      </c>
      <c r="C50" s="32" t="s">
        <v>893</v>
      </c>
      <c r="D50" s="31" t="s">
        <v>894</v>
      </c>
      <c r="E50" s="26" t="s">
        <v>8</v>
      </c>
      <c r="F50" s="113" t="str">
        <f t="shared" si="1"/>
        <v>Implementar y mantener un programa de protección personal que incluya los criterios de selección, duración y mantenimiento de los distintos elementos.</v>
      </c>
      <c r="G50" s="113"/>
      <c r="H50" s="66">
        <v>1</v>
      </c>
      <c r="I50" s="12" t="s">
        <v>895</v>
      </c>
      <c r="J50" s="63">
        <v>1</v>
      </c>
    </row>
    <row r="51" spans="2:10" s="28" customFormat="1" ht="83.25" customHeight="1" x14ac:dyDescent="0.25">
      <c r="B51" s="21" t="s">
        <v>33</v>
      </c>
      <c r="C51" s="22" t="s">
        <v>24</v>
      </c>
      <c r="D51" s="22" t="s">
        <v>72</v>
      </c>
      <c r="E51" s="23" t="s">
        <v>14</v>
      </c>
      <c r="F51" s="114" t="s">
        <v>15</v>
      </c>
      <c r="G51" s="114"/>
      <c r="H51" s="66"/>
      <c r="I51" s="12"/>
      <c r="J51" s="63"/>
    </row>
    <row r="52" spans="2:10" s="28" customFormat="1" ht="141.75" customHeight="1" x14ac:dyDescent="0.25">
      <c r="B52" s="24">
        <f>+B50+1</f>
        <v>20</v>
      </c>
      <c r="C52" s="94" t="s">
        <v>94</v>
      </c>
      <c r="D52" s="112" t="s">
        <v>896</v>
      </c>
      <c r="E52" s="26" t="s">
        <v>9</v>
      </c>
      <c r="F52" s="113" t="str">
        <f>+IF(E52="NO",I52,"")</f>
        <v/>
      </c>
      <c r="G52" s="113"/>
      <c r="H52" s="66">
        <v>2</v>
      </c>
      <c r="I52" s="12" t="s">
        <v>95</v>
      </c>
      <c r="J52" s="63">
        <v>2</v>
      </c>
    </row>
    <row r="53" spans="2:10" ht="26.1" customHeight="1" x14ac:dyDescent="0.25">
      <c r="B53" s="33"/>
      <c r="C53" s="34"/>
      <c r="E53" s="35"/>
    </row>
    <row r="54" spans="2:10" x14ac:dyDescent="0.25">
      <c r="C54" s="34"/>
    </row>
    <row r="55" spans="2:10" ht="51" customHeight="1" x14ac:dyDescent="0.25">
      <c r="C55" s="34"/>
      <c r="D55" s="34"/>
    </row>
    <row r="56" spans="2:10" x14ac:dyDescent="0.25">
      <c r="C56" s="34"/>
    </row>
    <row r="57" spans="2:10" ht="36" customHeight="1" x14ac:dyDescent="0.25">
      <c r="C57" s="34"/>
    </row>
    <row r="58" spans="2:10" hidden="1" x14ac:dyDescent="0.25">
      <c r="C58" s="34"/>
    </row>
    <row r="59" spans="2:10" hidden="1" x14ac:dyDescent="0.25">
      <c r="C59" s="34"/>
    </row>
    <row r="60" spans="2:10" hidden="1" x14ac:dyDescent="0.25">
      <c r="C60" s="34"/>
    </row>
    <row r="61" spans="2:10" hidden="1" x14ac:dyDescent="0.25">
      <c r="C61" s="34"/>
    </row>
    <row r="62" spans="2:10" hidden="1" x14ac:dyDescent="0.25">
      <c r="C62" s="34"/>
    </row>
    <row r="63" spans="2:10" hidden="1" x14ac:dyDescent="0.25">
      <c r="C63" s="34"/>
    </row>
    <row r="64" spans="2:10" hidden="1" x14ac:dyDescent="0.25">
      <c r="C64" s="34"/>
    </row>
    <row r="65" spans="3:10" hidden="1" x14ac:dyDescent="0.25">
      <c r="C65" s="34"/>
    </row>
    <row r="66" spans="3:10" hidden="1" x14ac:dyDescent="0.25">
      <c r="C66" s="34"/>
    </row>
    <row r="67" spans="3:10" hidden="1" x14ac:dyDescent="0.25">
      <c r="C67" s="34"/>
    </row>
    <row r="68" spans="3:10" hidden="1" x14ac:dyDescent="0.25">
      <c r="C68" s="34"/>
      <c r="I68" s="2"/>
      <c r="J68" s="60"/>
    </row>
    <row r="69" spans="3:10" hidden="1" x14ac:dyDescent="0.25">
      <c r="C69" s="34"/>
      <c r="I69" s="2"/>
      <c r="J69" s="60"/>
    </row>
    <row r="70" spans="3:10" hidden="1" x14ac:dyDescent="0.25">
      <c r="C70" s="34"/>
      <c r="I70" s="2"/>
      <c r="J70" s="60"/>
    </row>
    <row r="71" spans="3:10" hidden="1" x14ac:dyDescent="0.25">
      <c r="C71" s="34"/>
      <c r="I71" s="2"/>
      <c r="J71" s="60"/>
    </row>
    <row r="72" spans="3:10" hidden="1" x14ac:dyDescent="0.25">
      <c r="C72" s="34"/>
      <c r="I72" s="2"/>
      <c r="J72" s="60"/>
    </row>
    <row r="73" spans="3:10" hidden="1" x14ac:dyDescent="0.25">
      <c r="C73" s="34"/>
      <c r="I73" s="2"/>
      <c r="J73" s="60"/>
    </row>
    <row r="74" spans="3:10" hidden="1" x14ac:dyDescent="0.25">
      <c r="C74" s="34"/>
      <c r="I74" s="2"/>
      <c r="J74" s="60"/>
    </row>
    <row r="75" spans="3:10" hidden="1" x14ac:dyDescent="0.25">
      <c r="C75" s="34"/>
      <c r="I75" s="2"/>
      <c r="J75" s="60"/>
    </row>
    <row r="76" spans="3:10" hidden="1" x14ac:dyDescent="0.25">
      <c r="C76" s="34"/>
      <c r="I76" s="2"/>
      <c r="J76" s="60"/>
    </row>
    <row r="77" spans="3:10" hidden="1" x14ac:dyDescent="0.25">
      <c r="C77" s="34"/>
      <c r="I77" s="2"/>
      <c r="J77" s="60"/>
    </row>
    <row r="78" spans="3:10" hidden="1" x14ac:dyDescent="0.25">
      <c r="C78" s="34"/>
      <c r="I78" s="2"/>
      <c r="J78" s="60"/>
    </row>
    <row r="79" spans="3:10" hidden="1" x14ac:dyDescent="0.25">
      <c r="C79" s="34"/>
      <c r="I79" s="2"/>
      <c r="J79" s="60"/>
    </row>
    <row r="80" spans="3:10" hidden="1" x14ac:dyDescent="0.25">
      <c r="C80" s="34"/>
      <c r="I80" s="2"/>
      <c r="J80" s="60"/>
    </row>
    <row r="81" spans="3:10" hidden="1" x14ac:dyDescent="0.25">
      <c r="C81" s="34"/>
      <c r="I81" s="2"/>
      <c r="J81" s="60"/>
    </row>
    <row r="82" spans="3:10" hidden="1" x14ac:dyDescent="0.25">
      <c r="C82" s="34"/>
      <c r="I82" s="2"/>
      <c r="J82" s="60"/>
    </row>
    <row r="83" spans="3:10" hidden="1" x14ac:dyDescent="0.25">
      <c r="C83" s="34"/>
      <c r="I83" s="2"/>
      <c r="J83" s="60"/>
    </row>
    <row r="84" spans="3:10" hidden="1" x14ac:dyDescent="0.25">
      <c r="C84" s="34"/>
      <c r="I84" s="2"/>
      <c r="J84" s="60"/>
    </row>
    <row r="85" spans="3:10" hidden="1" x14ac:dyDescent="0.25">
      <c r="C85" s="34"/>
      <c r="I85" s="2"/>
      <c r="J85" s="60"/>
    </row>
    <row r="86" spans="3:10" hidden="1" x14ac:dyDescent="0.25">
      <c r="C86" s="34"/>
      <c r="I86" s="2"/>
      <c r="J86" s="60"/>
    </row>
    <row r="87" spans="3:10" hidden="1" x14ac:dyDescent="0.25">
      <c r="C87" s="34"/>
      <c r="I87" s="2"/>
      <c r="J87" s="60"/>
    </row>
    <row r="88" spans="3:10" hidden="1" x14ac:dyDescent="0.25">
      <c r="C88" s="34"/>
      <c r="I88" s="2"/>
      <c r="J88" s="60"/>
    </row>
    <row r="89" spans="3:10" hidden="1" x14ac:dyDescent="0.25">
      <c r="C89" s="34"/>
      <c r="I89" s="2"/>
      <c r="J89" s="60"/>
    </row>
    <row r="90" spans="3:10" hidden="1" x14ac:dyDescent="0.25">
      <c r="C90" s="34"/>
      <c r="I90" s="2"/>
      <c r="J90" s="60"/>
    </row>
    <row r="91" spans="3:10" hidden="1" x14ac:dyDescent="0.25">
      <c r="C91" s="34"/>
      <c r="I91" s="2"/>
      <c r="J91" s="60"/>
    </row>
    <row r="92" spans="3:10" hidden="1" x14ac:dyDescent="0.25">
      <c r="C92" s="34"/>
      <c r="I92" s="2"/>
      <c r="J92" s="60"/>
    </row>
    <row r="93" spans="3:10" hidden="1" x14ac:dyDescent="0.25">
      <c r="C93" s="34"/>
      <c r="I93" s="2"/>
      <c r="J93" s="60"/>
    </row>
    <row r="94" spans="3:10" hidden="1" x14ac:dyDescent="0.25">
      <c r="C94" s="34"/>
      <c r="I94" s="2"/>
      <c r="J94" s="60"/>
    </row>
    <row r="95" spans="3:10" hidden="1" x14ac:dyDescent="0.25">
      <c r="C95" s="34"/>
      <c r="I95" s="2"/>
      <c r="J95" s="60"/>
    </row>
    <row r="96" spans="3:10" hidden="1" x14ac:dyDescent="0.25">
      <c r="C96" s="34"/>
      <c r="I96" s="2"/>
      <c r="J96" s="60"/>
    </row>
    <row r="97" spans="3:10" hidden="1" x14ac:dyDescent="0.25">
      <c r="C97" s="34"/>
      <c r="I97" s="2"/>
      <c r="J97" s="60"/>
    </row>
    <row r="98" spans="3:10" hidden="1" x14ac:dyDescent="0.25">
      <c r="C98" s="34"/>
      <c r="I98" s="2"/>
      <c r="J98" s="60"/>
    </row>
    <row r="99" spans="3:10" hidden="1" x14ac:dyDescent="0.25">
      <c r="C99" s="34"/>
      <c r="I99" s="2"/>
      <c r="J99" s="60"/>
    </row>
    <row r="100" spans="3:10" hidden="1" x14ac:dyDescent="0.25">
      <c r="C100" s="34"/>
      <c r="I100" s="2"/>
      <c r="J100" s="60"/>
    </row>
    <row r="101" spans="3:10" x14ac:dyDescent="0.25"/>
    <row r="102" spans="3:10" x14ac:dyDescent="0.25"/>
    <row r="103" spans="3:10" x14ac:dyDescent="0.25"/>
    <row r="104" spans="3:10" x14ac:dyDescent="0.25"/>
    <row r="105" spans="3:10" x14ac:dyDescent="0.25"/>
    <row r="106" spans="3:10" x14ac:dyDescent="0.25"/>
    <row r="107" spans="3:10" x14ac:dyDescent="0.25"/>
    <row r="108" spans="3:10" x14ac:dyDescent="0.25"/>
    <row r="109" spans="3:10" x14ac:dyDescent="0.25"/>
    <row r="110" spans="3:10" x14ac:dyDescent="0.25"/>
    <row r="111" spans="3:10" x14ac:dyDescent="0.25"/>
    <row r="112" spans="3:10"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sheetData>
  <mergeCells count="35">
    <mergeCell ref="B18:G18"/>
    <mergeCell ref="C1:F3"/>
    <mergeCell ref="G1:G3"/>
    <mergeCell ref="B5:E6"/>
    <mergeCell ref="F5:G6"/>
    <mergeCell ref="B16:G17"/>
    <mergeCell ref="F35:G35"/>
    <mergeCell ref="B20:G21"/>
    <mergeCell ref="B22:G22"/>
    <mergeCell ref="D25:E25"/>
    <mergeCell ref="B27:C28"/>
    <mergeCell ref="D27:G28"/>
    <mergeCell ref="F29:G29"/>
    <mergeCell ref="F30:G30"/>
    <mergeCell ref="F31:G31"/>
    <mergeCell ref="F32:G32"/>
    <mergeCell ref="F33:G33"/>
    <mergeCell ref="F34:G34"/>
    <mergeCell ref="F47:G47"/>
    <mergeCell ref="F36:G36"/>
    <mergeCell ref="F37:G37"/>
    <mergeCell ref="F38:G38"/>
    <mergeCell ref="F39:G39"/>
    <mergeCell ref="F40:G40"/>
    <mergeCell ref="F41:G41"/>
    <mergeCell ref="F42:G42"/>
    <mergeCell ref="F43:G43"/>
    <mergeCell ref="F44:G44"/>
    <mergeCell ref="F45:G45"/>
    <mergeCell ref="F46:G46"/>
    <mergeCell ref="F48:G48"/>
    <mergeCell ref="F49:G49"/>
    <mergeCell ref="F50:G50"/>
    <mergeCell ref="F51:G51"/>
    <mergeCell ref="F52:G52"/>
  </mergeCells>
  <conditionalFormatting sqref="E30">
    <cfRule type="colorScale" priority="18">
      <colorScale>
        <cfvo type="num" val="$E$30"/>
        <cfvo type="num" val="$E$30"/>
        <color rgb="FFFF7128"/>
        <color rgb="FFFFEF9C"/>
      </colorScale>
    </cfRule>
    <cfRule type="colorScale" priority="19">
      <colorScale>
        <cfvo type="min"/>
        <cfvo type="max"/>
        <color rgb="FFFF0000"/>
        <color rgb="FF92D050"/>
      </colorScale>
    </cfRule>
  </conditionalFormatting>
  <conditionalFormatting sqref="E43:E48 E50">
    <cfRule type="colorScale" priority="20">
      <colorScale>
        <cfvo type="num" val="$E$30"/>
        <cfvo type="num" val="$E$30"/>
        <color rgb="FFFF7128"/>
        <color rgb="FFFFEF9C"/>
      </colorScale>
    </cfRule>
    <cfRule type="colorScale" priority="21">
      <colorScale>
        <cfvo type="min"/>
        <cfvo type="max"/>
        <color rgb="FFFF0000"/>
        <color rgb="FF92D050"/>
      </colorScale>
    </cfRule>
  </conditionalFormatting>
  <conditionalFormatting sqref="E43:E48 E50">
    <cfRule type="cellIs" dxfId="116" priority="22" operator="equal">
      <formula>"NC"</formula>
    </cfRule>
    <cfRule type="cellIs" dxfId="115" priority="23" operator="equal">
      <formula>"SI"</formula>
    </cfRule>
    <cfRule type="cellIs" dxfId="114" priority="24" operator="equal">
      <formula>"NO"</formula>
    </cfRule>
    <cfRule type="cellIs" dxfId="113" priority="25" operator="equal">
      <formula>"SI"</formula>
    </cfRule>
    <cfRule type="cellIs" dxfId="112" priority="26" operator="equal">
      <formula>"NO"</formula>
    </cfRule>
    <cfRule type="colorScale" priority="27">
      <colorScale>
        <cfvo type="min"/>
        <cfvo type="max"/>
        <color rgb="FFFF7128"/>
        <color rgb="FF92D050"/>
      </colorScale>
    </cfRule>
  </conditionalFormatting>
  <conditionalFormatting sqref="E52">
    <cfRule type="colorScale" priority="28">
      <colorScale>
        <cfvo type="num" val="$E$30"/>
        <cfvo type="num" val="$E$30"/>
        <color rgb="FFFF7128"/>
        <color rgb="FFFFEF9C"/>
      </colorScale>
    </cfRule>
    <cfRule type="colorScale" priority="29">
      <colorScale>
        <cfvo type="min"/>
        <cfvo type="max"/>
        <color rgb="FFFF0000"/>
        <color rgb="FF92D050"/>
      </colorScale>
    </cfRule>
  </conditionalFormatting>
  <conditionalFormatting sqref="E52">
    <cfRule type="cellIs" dxfId="111" priority="30" operator="equal">
      <formula>"NC"</formula>
    </cfRule>
    <cfRule type="cellIs" dxfId="110" priority="31" operator="equal">
      <formula>"SI"</formula>
    </cfRule>
    <cfRule type="cellIs" dxfId="109" priority="32" operator="equal">
      <formula>"NO"</formula>
    </cfRule>
    <cfRule type="cellIs" dxfId="108" priority="33" operator="equal">
      <formula>"SI"</formula>
    </cfRule>
    <cfRule type="cellIs" dxfId="107" priority="34" operator="equal">
      <formula>"NO"</formula>
    </cfRule>
    <cfRule type="colorScale" priority="35">
      <colorScale>
        <cfvo type="min"/>
        <cfvo type="max"/>
        <color rgb="FFFF7128"/>
        <color rgb="FF92D050"/>
      </colorScale>
    </cfRule>
  </conditionalFormatting>
  <conditionalFormatting sqref="E33">
    <cfRule type="cellIs" dxfId="106" priority="14" operator="equal">
      <formula>"""SI"""</formula>
    </cfRule>
    <cfRule type="colorScale" priority="16">
      <colorScale>
        <cfvo type="num" val="$E$30"/>
        <cfvo type="num" val="$E$30"/>
        <color rgb="FFFF7128"/>
        <color rgb="FFFFEF9C"/>
      </colorScale>
    </cfRule>
    <cfRule type="colorScale" priority="17">
      <colorScale>
        <cfvo type="min"/>
        <cfvo type="max"/>
        <color rgb="FFFF0000"/>
        <color rgb="FF92D050"/>
      </colorScale>
    </cfRule>
  </conditionalFormatting>
  <conditionalFormatting sqref="E33">
    <cfRule type="cellIs" dxfId="105" priority="9" operator="equal">
      <formula>"NC"</formula>
    </cfRule>
    <cfRule type="cellIs" dxfId="104" priority="10" operator="equal">
      <formula>"SI"</formula>
    </cfRule>
    <cfRule type="cellIs" dxfId="103" priority="11" operator="equal">
      <formula>"NO"</formula>
    </cfRule>
    <cfRule type="cellIs" dxfId="102" priority="12" operator="equal">
      <formula>"SI"</formula>
    </cfRule>
    <cfRule type="cellIs" dxfId="101" priority="13" operator="equal">
      <formula>"NO"</formula>
    </cfRule>
    <cfRule type="colorScale" priority="15">
      <colorScale>
        <cfvo type="min"/>
        <cfvo type="max"/>
        <color rgb="FFFF7128"/>
        <color rgb="FF92D050"/>
      </colorScale>
    </cfRule>
  </conditionalFormatting>
  <conditionalFormatting sqref="E31:E32 E34:E36">
    <cfRule type="colorScale" priority="36">
      <colorScale>
        <cfvo type="num" val="$E$30"/>
        <cfvo type="num" val="$E$30"/>
        <color rgb="FFFF7128"/>
        <color rgb="FFFFEF9C"/>
      </colorScale>
    </cfRule>
    <cfRule type="colorScale" priority="37">
      <colorScale>
        <cfvo type="min"/>
        <cfvo type="max"/>
        <color rgb="FFFF0000"/>
        <color rgb="FF92D050"/>
      </colorScale>
    </cfRule>
  </conditionalFormatting>
  <conditionalFormatting sqref="E30:E32 E34:E36">
    <cfRule type="cellIs" dxfId="100" priority="38" operator="equal">
      <formula>"NC"</formula>
    </cfRule>
    <cfRule type="cellIs" dxfId="99" priority="39" operator="equal">
      <formula>"SI"</formula>
    </cfRule>
    <cfRule type="cellIs" dxfId="98" priority="40" operator="equal">
      <formula>"NO"</formula>
    </cfRule>
    <cfRule type="cellIs" dxfId="97" priority="41" operator="equal">
      <formula>"SI"</formula>
    </cfRule>
    <cfRule type="cellIs" dxfId="96" priority="42" operator="equal">
      <formula>"NO"</formula>
    </cfRule>
    <cfRule type="colorScale" priority="43">
      <colorScale>
        <cfvo type="min"/>
        <cfvo type="max"/>
        <color rgb="FFFF7128"/>
        <color rgb="FF92D050"/>
      </colorScale>
    </cfRule>
  </conditionalFormatting>
  <conditionalFormatting sqref="E38:E41">
    <cfRule type="colorScale" priority="44">
      <colorScale>
        <cfvo type="num" val="$E$30"/>
        <cfvo type="num" val="$E$30"/>
        <color rgb="FFFF7128"/>
        <color rgb="FFFFEF9C"/>
      </colorScale>
    </cfRule>
    <cfRule type="colorScale" priority="45">
      <colorScale>
        <cfvo type="min"/>
        <cfvo type="max"/>
        <color rgb="FFFF0000"/>
        <color rgb="FF92D050"/>
      </colorScale>
    </cfRule>
  </conditionalFormatting>
  <conditionalFormatting sqref="E38:E41">
    <cfRule type="cellIs" dxfId="95" priority="46" operator="equal">
      <formula>"NC"</formula>
    </cfRule>
    <cfRule type="cellIs" dxfId="94" priority="47" operator="equal">
      <formula>"SI"</formula>
    </cfRule>
    <cfRule type="cellIs" dxfId="93" priority="48" operator="equal">
      <formula>"NO"</formula>
    </cfRule>
    <cfRule type="cellIs" dxfId="92" priority="49" operator="equal">
      <formula>"SI"</formula>
    </cfRule>
    <cfRule type="cellIs" dxfId="91" priority="50" operator="equal">
      <formula>"NO"</formula>
    </cfRule>
    <cfRule type="colorScale" priority="51">
      <colorScale>
        <cfvo type="min"/>
        <cfvo type="max"/>
        <color rgb="FFFF7128"/>
        <color rgb="FF92D050"/>
      </colorScale>
    </cfRule>
  </conditionalFormatting>
  <conditionalFormatting sqref="E49">
    <cfRule type="colorScale" priority="1">
      <colorScale>
        <cfvo type="num" val="$E$30"/>
        <cfvo type="num" val="$E$30"/>
        <color rgb="FFFF7128"/>
        <color rgb="FFFFEF9C"/>
      </colorScale>
    </cfRule>
    <cfRule type="colorScale" priority="2">
      <colorScale>
        <cfvo type="min"/>
        <cfvo type="max"/>
        <color rgb="FFFF0000"/>
        <color rgb="FF92D050"/>
      </colorScale>
    </cfRule>
  </conditionalFormatting>
  <conditionalFormatting sqref="E49">
    <cfRule type="cellIs" dxfId="90" priority="3" operator="equal">
      <formula>"NC"</formula>
    </cfRule>
    <cfRule type="cellIs" dxfId="89" priority="4" operator="equal">
      <formula>"SI"</formula>
    </cfRule>
    <cfRule type="cellIs" dxfId="88" priority="5" operator="equal">
      <formula>"NO"</formula>
    </cfRule>
    <cfRule type="cellIs" dxfId="87" priority="6" operator="equal">
      <formula>"SI"</formula>
    </cfRule>
    <cfRule type="cellIs" dxfId="86" priority="7" operator="equal">
      <formula>"NO"</formula>
    </cfRule>
    <cfRule type="colorScale" priority="8">
      <colorScale>
        <cfvo type="min"/>
        <cfvo type="max"/>
        <color rgb="FFFF7128"/>
        <color rgb="FF92D050"/>
      </colorScale>
    </cfRule>
  </conditionalFormatting>
  <dataValidations count="1">
    <dataValidation type="list" allowBlank="1" showInputMessage="1" showErrorMessage="1" sqref="E38:E41 E52 E30:E36 E43:E50" xr:uid="{74C480FC-0399-4F23-A2E8-50259AD45427}">
      <formula1>$I$24:$I$26</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dimension ref="B1:E13"/>
  <sheetViews>
    <sheetView zoomScale="80" zoomScaleNormal="80" workbookViewId="0">
      <selection activeCell="A2" sqref="A2:A83"/>
    </sheetView>
  </sheetViews>
  <sheetFormatPr baseColWidth="10" defaultColWidth="11" defaultRowHeight="15.75" x14ac:dyDescent="0.25"/>
  <cols>
    <col min="2" max="2" width="40.625" style="68" customWidth="1"/>
    <col min="5" max="5" width="20.625" style="68" customWidth="1"/>
  </cols>
  <sheetData>
    <row r="1" spans="2:5" ht="126" x14ac:dyDescent="0.25">
      <c r="B1" s="108" t="s">
        <v>88</v>
      </c>
      <c r="C1" t="s">
        <v>70</v>
      </c>
      <c r="D1">
        <v>1</v>
      </c>
      <c r="E1" s="68" t="s">
        <v>87</v>
      </c>
    </row>
    <row r="2" spans="2:5" ht="141.75" x14ac:dyDescent="0.25">
      <c r="B2" s="111" t="s">
        <v>91</v>
      </c>
      <c r="C2" t="s">
        <v>71</v>
      </c>
      <c r="D2">
        <v>2</v>
      </c>
      <c r="E2" s="68" t="s">
        <v>90</v>
      </c>
    </row>
    <row r="3" spans="2:5" ht="110.25" x14ac:dyDescent="0.25">
      <c r="B3" s="111" t="s">
        <v>857</v>
      </c>
      <c r="C3" t="s">
        <v>71</v>
      </c>
      <c r="D3">
        <v>2</v>
      </c>
      <c r="E3" s="68" t="s">
        <v>99</v>
      </c>
    </row>
    <row r="4" spans="2:5" ht="94.5" x14ac:dyDescent="0.25">
      <c r="B4" s="108" t="s">
        <v>93</v>
      </c>
      <c r="C4" t="s">
        <v>70</v>
      </c>
      <c r="D4">
        <v>1</v>
      </c>
      <c r="E4" s="68" t="s">
        <v>81</v>
      </c>
    </row>
    <row r="5" spans="2:5" ht="78.75" x14ac:dyDescent="0.25">
      <c r="B5" s="108" t="s">
        <v>97</v>
      </c>
      <c r="C5" t="s">
        <v>70</v>
      </c>
      <c r="D5">
        <v>1</v>
      </c>
      <c r="E5" s="68" t="s">
        <v>98</v>
      </c>
    </row>
    <row r="6" spans="2:5" ht="110.25" x14ac:dyDescent="0.25">
      <c r="B6" s="108" t="s">
        <v>117</v>
      </c>
      <c r="C6" t="s">
        <v>70</v>
      </c>
      <c r="D6">
        <v>1</v>
      </c>
      <c r="E6" s="68" t="s">
        <v>116</v>
      </c>
    </row>
    <row r="7" spans="2:5" ht="78.75" x14ac:dyDescent="0.25">
      <c r="B7" s="108" t="s">
        <v>119</v>
      </c>
      <c r="C7" t="s">
        <v>70</v>
      </c>
      <c r="D7">
        <v>1</v>
      </c>
      <c r="E7" s="68" t="s">
        <v>118</v>
      </c>
    </row>
    <row r="8" spans="2:5" ht="126" x14ac:dyDescent="0.25">
      <c r="B8" s="108" t="s">
        <v>104</v>
      </c>
      <c r="C8" t="s">
        <v>70</v>
      </c>
      <c r="D8">
        <v>1</v>
      </c>
      <c r="E8" s="68" t="s">
        <v>103</v>
      </c>
    </row>
    <row r="9" spans="2:5" ht="94.5" x14ac:dyDescent="0.25">
      <c r="B9" s="108" t="s">
        <v>105</v>
      </c>
      <c r="C9" t="s">
        <v>70</v>
      </c>
      <c r="D9">
        <v>1</v>
      </c>
      <c r="E9" s="68" t="s">
        <v>106</v>
      </c>
    </row>
    <row r="10" spans="2:5" ht="63" x14ac:dyDescent="0.25">
      <c r="B10" s="108" t="s">
        <v>108</v>
      </c>
      <c r="C10" t="s">
        <v>70</v>
      </c>
      <c r="D10">
        <v>1</v>
      </c>
      <c r="E10" s="68" t="s">
        <v>73</v>
      </c>
    </row>
    <row r="11" spans="2:5" ht="94.5" x14ac:dyDescent="0.25">
      <c r="B11" s="108" t="s">
        <v>110</v>
      </c>
      <c r="C11" t="s">
        <v>70</v>
      </c>
      <c r="D11">
        <v>1</v>
      </c>
      <c r="E11" s="68" t="s">
        <v>113</v>
      </c>
    </row>
    <row r="12" spans="2:5" ht="78.75" x14ac:dyDescent="0.25">
      <c r="B12" s="108" t="s">
        <v>111</v>
      </c>
      <c r="C12" t="s">
        <v>70</v>
      </c>
      <c r="D12">
        <v>1</v>
      </c>
      <c r="E12" s="68" t="s">
        <v>74</v>
      </c>
    </row>
    <row r="13" spans="2:5" ht="47.25" x14ac:dyDescent="0.25">
      <c r="B13" s="111" t="s">
        <v>95</v>
      </c>
      <c r="C13" t="s">
        <v>71</v>
      </c>
      <c r="D13">
        <v>2</v>
      </c>
      <c r="E13" s="68" t="s">
        <v>75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B1:E51"/>
  <sheetViews>
    <sheetView showGridLines="0" workbookViewId="0">
      <selection activeCell="B1" sqref="B1:E22"/>
    </sheetView>
  </sheetViews>
  <sheetFormatPr baseColWidth="10" defaultColWidth="11" defaultRowHeight="15.75" x14ac:dyDescent="0.25"/>
  <cols>
    <col min="2" max="2" width="4.5" style="84" customWidth="1"/>
    <col min="3" max="3" width="57.125" customWidth="1"/>
    <col min="4" max="4" width="9.625" style="84" customWidth="1"/>
    <col min="5" max="5" width="6.75" customWidth="1"/>
  </cols>
  <sheetData>
    <row r="1" spans="2:5" x14ac:dyDescent="0.25">
      <c r="B1" s="85" t="s">
        <v>78</v>
      </c>
      <c r="C1" s="77"/>
      <c r="D1" s="81"/>
      <c r="E1" s="77"/>
    </row>
    <row r="2" spans="2:5" x14ac:dyDescent="0.25">
      <c r="B2" s="82"/>
      <c r="C2" s="77" t="s">
        <v>79</v>
      </c>
      <c r="D2" s="89"/>
      <c r="E2" s="78"/>
    </row>
    <row r="3" spans="2:5" x14ac:dyDescent="0.25">
      <c r="B3" s="83"/>
      <c r="C3" s="77" t="s">
        <v>80</v>
      </c>
      <c r="D3" s="89"/>
      <c r="E3" s="78"/>
    </row>
    <row r="4" spans="2:5" x14ac:dyDescent="0.25">
      <c r="B4" s="141" t="s">
        <v>76</v>
      </c>
      <c r="C4" s="139" t="s">
        <v>84</v>
      </c>
      <c r="D4" s="137" t="s">
        <v>82</v>
      </c>
      <c r="E4" s="137" t="s">
        <v>83</v>
      </c>
    </row>
    <row r="5" spans="2:5" x14ac:dyDescent="0.25">
      <c r="B5" s="142"/>
      <c r="C5" s="140"/>
      <c r="D5" s="138"/>
      <c r="E5" s="143"/>
    </row>
    <row r="6" spans="2:5" ht="47.25" x14ac:dyDescent="0.25">
      <c r="B6" s="80">
        <v>1</v>
      </c>
      <c r="C6" s="86" t="s">
        <v>58</v>
      </c>
      <c r="D6" s="90" t="s">
        <v>70</v>
      </c>
      <c r="E6" s="87"/>
    </row>
    <row r="7" spans="2:5" ht="47.25" x14ac:dyDescent="0.25">
      <c r="B7" s="80">
        <v>2</v>
      </c>
      <c r="C7" s="86" t="s">
        <v>28</v>
      </c>
      <c r="D7" s="90" t="s">
        <v>70</v>
      </c>
      <c r="E7" s="87"/>
    </row>
    <row r="8" spans="2:5" ht="63" x14ac:dyDescent="0.25">
      <c r="B8" s="80">
        <v>3</v>
      </c>
      <c r="C8" s="86" t="s">
        <v>68</v>
      </c>
      <c r="D8" s="90" t="s">
        <v>70</v>
      </c>
      <c r="E8" s="87"/>
    </row>
    <row r="9" spans="2:5" ht="47.25" x14ac:dyDescent="0.25">
      <c r="B9" s="80">
        <v>4</v>
      </c>
      <c r="C9" s="86" t="s">
        <v>69</v>
      </c>
      <c r="D9" s="90" t="s">
        <v>70</v>
      </c>
      <c r="E9" s="87"/>
    </row>
    <row r="10" spans="2:5" ht="47.25" x14ac:dyDescent="0.25">
      <c r="B10" s="80">
        <v>5</v>
      </c>
      <c r="C10" s="86" t="s">
        <v>59</v>
      </c>
      <c r="D10" s="90" t="s">
        <v>70</v>
      </c>
      <c r="E10" s="87"/>
    </row>
    <row r="11" spans="2:5" ht="47.25" x14ac:dyDescent="0.25">
      <c r="B11" s="80">
        <v>6</v>
      </c>
      <c r="C11" s="86" t="s">
        <v>60</v>
      </c>
      <c r="D11" s="90" t="s">
        <v>70</v>
      </c>
      <c r="E11" s="87"/>
    </row>
    <row r="12" spans="2:5" ht="31.5" x14ac:dyDescent="0.25">
      <c r="B12" s="80">
        <v>7</v>
      </c>
      <c r="C12" s="86" t="s">
        <v>61</v>
      </c>
      <c r="D12" s="90" t="s">
        <v>70</v>
      </c>
      <c r="E12" s="87"/>
    </row>
    <row r="13" spans="2:5" ht="47.25" x14ac:dyDescent="0.25">
      <c r="B13" s="80">
        <v>8</v>
      </c>
      <c r="C13" s="86" t="s">
        <v>66</v>
      </c>
      <c r="D13" s="90" t="s">
        <v>70</v>
      </c>
      <c r="E13" s="87"/>
    </row>
    <row r="14" spans="2:5" ht="31.5" x14ac:dyDescent="0.25">
      <c r="B14" s="80">
        <v>9</v>
      </c>
      <c r="C14" s="86" t="s">
        <v>67</v>
      </c>
      <c r="D14" s="90" t="s">
        <v>70</v>
      </c>
      <c r="E14" s="87"/>
    </row>
    <row r="15" spans="2:5" ht="63" x14ac:dyDescent="0.25">
      <c r="B15" s="80">
        <v>10</v>
      </c>
      <c r="C15" s="86" t="s">
        <v>62</v>
      </c>
      <c r="D15" s="90" t="s">
        <v>70</v>
      </c>
      <c r="E15" s="87"/>
    </row>
    <row r="16" spans="2:5" ht="47.25" x14ac:dyDescent="0.25">
      <c r="B16" s="80">
        <v>11</v>
      </c>
      <c r="C16" s="86" t="s">
        <v>30</v>
      </c>
      <c r="D16" s="90" t="s">
        <v>71</v>
      </c>
      <c r="E16" s="88"/>
    </row>
    <row r="17" spans="2:5" ht="31.5" x14ac:dyDescent="0.25">
      <c r="B17" s="80">
        <v>12</v>
      </c>
      <c r="C17" s="86" t="s">
        <v>31</v>
      </c>
      <c r="D17" s="90" t="s">
        <v>71</v>
      </c>
      <c r="E17" s="88"/>
    </row>
    <row r="18" spans="2:5" ht="47.25" x14ac:dyDescent="0.25">
      <c r="B18" s="80">
        <v>13</v>
      </c>
      <c r="C18" s="86" t="s">
        <v>32</v>
      </c>
      <c r="D18" s="90" t="s">
        <v>71</v>
      </c>
      <c r="E18" s="88"/>
    </row>
    <row r="19" spans="2:5" ht="31.5" x14ac:dyDescent="0.25">
      <c r="B19" s="80">
        <v>14</v>
      </c>
      <c r="C19" s="86" t="s">
        <v>63</v>
      </c>
      <c r="D19" s="90" t="s">
        <v>71</v>
      </c>
      <c r="E19" s="88"/>
    </row>
    <row r="20" spans="2:5" x14ac:dyDescent="0.25">
      <c r="B20" s="80">
        <v>15</v>
      </c>
      <c r="C20" s="86" t="s">
        <v>25</v>
      </c>
      <c r="D20" s="90" t="s">
        <v>71</v>
      </c>
      <c r="E20" s="88"/>
    </row>
    <row r="21" spans="2:5" ht="31.5" x14ac:dyDescent="0.25">
      <c r="B21" s="80">
        <v>16</v>
      </c>
      <c r="C21" s="86" t="s">
        <v>64</v>
      </c>
      <c r="D21" s="90" t="s">
        <v>71</v>
      </c>
      <c r="E21" s="88"/>
    </row>
    <row r="22" spans="2:5" ht="63" x14ac:dyDescent="0.25">
      <c r="B22" s="80">
        <v>17</v>
      </c>
      <c r="C22" s="86" t="s">
        <v>65</v>
      </c>
      <c r="D22" s="90" t="s">
        <v>70</v>
      </c>
      <c r="E22" s="87"/>
    </row>
    <row r="23" spans="2:5" x14ac:dyDescent="0.25">
      <c r="B23" s="80"/>
      <c r="C23" s="86"/>
      <c r="D23" s="90"/>
      <c r="E23" s="87"/>
    </row>
    <row r="24" spans="2:5" x14ac:dyDescent="0.25">
      <c r="B24" s="80"/>
      <c r="C24" s="86"/>
      <c r="D24" s="90"/>
      <c r="E24" s="79"/>
    </row>
    <row r="25" spans="2:5" x14ac:dyDescent="0.25">
      <c r="B25" s="80"/>
      <c r="C25" s="86"/>
      <c r="D25" s="90"/>
      <c r="E25" s="79"/>
    </row>
    <row r="26" spans="2:5" x14ac:dyDescent="0.25">
      <c r="B26" s="80"/>
      <c r="C26" s="86"/>
      <c r="D26" s="90"/>
      <c r="E26" s="79"/>
    </row>
    <row r="27" spans="2:5" x14ac:dyDescent="0.25">
      <c r="B27" s="80"/>
      <c r="C27" s="86"/>
      <c r="D27" s="90"/>
      <c r="E27" s="79"/>
    </row>
    <row r="28" spans="2:5" x14ac:dyDescent="0.25">
      <c r="B28" s="80"/>
      <c r="C28" s="86"/>
      <c r="D28" s="90"/>
      <c r="E28" s="79"/>
    </row>
    <row r="29" spans="2:5" x14ac:dyDescent="0.25">
      <c r="B29" s="80"/>
      <c r="C29" s="86"/>
      <c r="D29" s="90"/>
      <c r="E29" s="79"/>
    </row>
    <row r="30" spans="2:5" x14ac:dyDescent="0.25">
      <c r="B30" s="80"/>
      <c r="C30" s="86"/>
      <c r="D30" s="90"/>
      <c r="E30" s="79"/>
    </row>
    <row r="31" spans="2:5" x14ac:dyDescent="0.25">
      <c r="B31" s="80"/>
      <c r="C31" s="86"/>
      <c r="D31" s="90"/>
      <c r="E31" s="79"/>
    </row>
    <row r="32" spans="2:5" x14ac:dyDescent="0.25">
      <c r="B32" s="80"/>
      <c r="C32" s="86"/>
      <c r="D32" s="90"/>
      <c r="E32" s="79"/>
    </row>
    <row r="33" spans="2:5" x14ac:dyDescent="0.25">
      <c r="B33" s="80"/>
      <c r="C33" s="86"/>
      <c r="D33" s="90"/>
      <c r="E33" s="79"/>
    </row>
    <row r="34" spans="2:5" x14ac:dyDescent="0.25">
      <c r="B34" s="80"/>
      <c r="C34" s="86"/>
      <c r="D34" s="90"/>
      <c r="E34" s="79"/>
    </row>
    <row r="35" spans="2:5" x14ac:dyDescent="0.25">
      <c r="B35" s="80"/>
      <c r="C35" s="86"/>
      <c r="D35" s="90"/>
      <c r="E35" s="79"/>
    </row>
    <row r="36" spans="2:5" x14ac:dyDescent="0.25">
      <c r="B36" s="80"/>
      <c r="C36" s="86"/>
      <c r="D36" s="90"/>
      <c r="E36" s="79"/>
    </row>
    <row r="37" spans="2:5" x14ac:dyDescent="0.25">
      <c r="B37" s="80"/>
      <c r="C37" s="86"/>
      <c r="D37" s="90"/>
      <c r="E37" s="79"/>
    </row>
    <row r="38" spans="2:5" x14ac:dyDescent="0.25">
      <c r="B38" s="80"/>
      <c r="C38" s="86"/>
      <c r="D38" s="90"/>
      <c r="E38" s="79"/>
    </row>
    <row r="39" spans="2:5" x14ac:dyDescent="0.25">
      <c r="B39" s="80"/>
      <c r="C39" s="86"/>
      <c r="D39" s="90"/>
      <c r="E39" s="79"/>
    </row>
    <row r="40" spans="2:5" x14ac:dyDescent="0.25">
      <c r="B40" s="80"/>
      <c r="C40" s="86"/>
      <c r="D40" s="90"/>
      <c r="E40" s="79"/>
    </row>
    <row r="41" spans="2:5" x14ac:dyDescent="0.25">
      <c r="B41" s="80"/>
      <c r="C41" s="86"/>
      <c r="D41" s="90"/>
      <c r="E41" s="79"/>
    </row>
    <row r="42" spans="2:5" x14ac:dyDescent="0.25">
      <c r="B42" s="80"/>
      <c r="C42" s="86"/>
      <c r="D42" s="90"/>
      <c r="E42" s="79"/>
    </row>
    <row r="43" spans="2:5" x14ac:dyDescent="0.25">
      <c r="B43" s="80"/>
      <c r="C43" s="86"/>
      <c r="D43" s="90"/>
      <c r="E43" s="79"/>
    </row>
    <row r="44" spans="2:5" x14ac:dyDescent="0.25">
      <c r="B44" s="80"/>
      <c r="C44" s="86"/>
      <c r="D44" s="90"/>
      <c r="E44" s="79"/>
    </row>
    <row r="45" spans="2:5" x14ac:dyDescent="0.25">
      <c r="B45" s="80"/>
      <c r="C45" s="86"/>
      <c r="D45" s="90"/>
      <c r="E45" s="79"/>
    </row>
    <row r="46" spans="2:5" x14ac:dyDescent="0.25">
      <c r="B46" s="80"/>
      <c r="C46" s="86"/>
      <c r="D46" s="90"/>
      <c r="E46" s="79"/>
    </row>
    <row r="47" spans="2:5" x14ac:dyDescent="0.25">
      <c r="B47" s="80"/>
      <c r="C47" s="86"/>
      <c r="D47" s="90"/>
      <c r="E47" s="79"/>
    </row>
    <row r="48" spans="2:5" x14ac:dyDescent="0.25">
      <c r="B48" s="80"/>
      <c r="C48" s="86"/>
      <c r="D48" s="90"/>
      <c r="E48" s="79"/>
    </row>
    <row r="49" spans="2:5" x14ac:dyDescent="0.25">
      <c r="B49" s="80"/>
      <c r="C49" s="86"/>
      <c r="D49" s="90"/>
      <c r="E49" s="79"/>
    </row>
    <row r="50" spans="2:5" x14ac:dyDescent="0.25">
      <c r="B50" s="80"/>
      <c r="C50" s="86"/>
      <c r="D50" s="90"/>
      <c r="E50" s="79"/>
    </row>
    <row r="51" spans="2:5" x14ac:dyDescent="0.25">
      <c r="C51" s="68"/>
    </row>
  </sheetData>
  <mergeCells count="4">
    <mergeCell ref="D4:D5"/>
    <mergeCell ref="C4:C5"/>
    <mergeCell ref="B4:B5"/>
    <mergeCell ref="E4:E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6"/>
  <dimension ref="A2:C57"/>
  <sheetViews>
    <sheetView workbookViewId="0">
      <selection activeCell="A3" sqref="A3:C56"/>
    </sheetView>
  </sheetViews>
  <sheetFormatPr baseColWidth="10" defaultColWidth="11" defaultRowHeight="15.75" x14ac:dyDescent="0.25"/>
  <cols>
    <col min="1" max="1" width="3.75" style="2" customWidth="1"/>
    <col min="2" max="2" width="42.125" style="2" customWidth="1"/>
    <col min="3" max="3" width="8.5" style="2" customWidth="1"/>
    <col min="4" max="16384" width="11" style="2"/>
  </cols>
  <sheetData>
    <row r="2" spans="1:3" ht="21.75" thickBot="1" x14ac:dyDescent="0.3">
      <c r="A2" s="144" t="s">
        <v>55</v>
      </c>
      <c r="B2" s="144"/>
      <c r="C2" s="144"/>
    </row>
    <row r="3" spans="1:3" ht="15.75" customHeight="1" x14ac:dyDescent="0.25">
      <c r="A3" s="145" t="s">
        <v>10</v>
      </c>
      <c r="B3" s="146"/>
      <c r="C3" s="145"/>
    </row>
    <row r="4" spans="1:3" x14ac:dyDescent="0.25">
      <c r="A4" s="147"/>
      <c r="B4" s="148"/>
      <c r="C4" s="147"/>
    </row>
    <row r="5" spans="1:3" ht="31.5" x14ac:dyDescent="0.25">
      <c r="A5" s="76" t="s">
        <v>12</v>
      </c>
      <c r="B5" s="69" t="s">
        <v>13</v>
      </c>
      <c r="C5" s="70" t="s">
        <v>14</v>
      </c>
    </row>
    <row r="6" spans="1:3" ht="48" customHeight="1" x14ac:dyDescent="0.25">
      <c r="A6" s="74">
        <v>1</v>
      </c>
      <c r="B6" s="71" t="str">
        <f>+'LV EMPRESA QUE TIENE ASBESTO'!C33</f>
        <v>Los trabajadores que se exponen a fibras de asbesto ¿han sido capacitados en los riesgos del asbesto?.</v>
      </c>
      <c r="C6" s="72" t="s">
        <v>8</v>
      </c>
    </row>
    <row r="7" spans="1:3" ht="64.5" customHeight="1" x14ac:dyDescent="0.25">
      <c r="A7" s="74">
        <v>2</v>
      </c>
      <c r="B7" s="71" t="str">
        <f>+'LV EMPRESA QUE TIENE ASBESTO'!C34</f>
        <v>En el lugar donde existe presencia de asbesto ¿ha implementado señalización informando del riesgo presente?</v>
      </c>
      <c r="C7" s="72" t="s">
        <v>8</v>
      </c>
    </row>
    <row r="8" spans="1:3" ht="59.25" customHeight="1" x14ac:dyDescent="0.25">
      <c r="A8" s="75">
        <v>3</v>
      </c>
      <c r="B8" s="71" t="str">
        <f>+'LV EMPRESA QUE TIENE ASBESTO'!C36</f>
        <v>¿La organización se hace cargo del lavado de la ropa de trabajo del personal expuesto a fibras de asbesto?</v>
      </c>
      <c r="C8" s="72" t="s">
        <v>8</v>
      </c>
    </row>
    <row r="9" spans="1:3" ht="36" customHeight="1" x14ac:dyDescent="0.25">
      <c r="A9" s="76" t="s">
        <v>16</v>
      </c>
      <c r="B9" s="73" t="s">
        <v>27</v>
      </c>
      <c r="C9" s="70" t="s">
        <v>8</v>
      </c>
    </row>
    <row r="10" spans="1:3" ht="58.5" customHeight="1" x14ac:dyDescent="0.25">
      <c r="A10" s="74">
        <v>4</v>
      </c>
      <c r="B10" s="71" t="str">
        <f>+'LV EMPRESA QUE TIENE ASBESTO'!C38</f>
        <v>El material con asbesto ¿está consolidado, es decir no desprende fibras o se desmenuza o disgrega al ser manipulado?</v>
      </c>
      <c r="C10" s="72" t="s">
        <v>8</v>
      </c>
    </row>
    <row r="11" spans="1:3" ht="60" customHeight="1" x14ac:dyDescent="0.25">
      <c r="A11" s="74">
        <v>5</v>
      </c>
      <c r="B11" s="71" t="str">
        <f>+'LV EMPRESA QUE TIENE ASBESTO'!C39</f>
        <v>Los trabajadores que se exponen a fibras de asbesto ¿tienen un sector para descontaminarse que cuente con 2 casilleros individuales, separados e independientes, uno destinado a la ropa de trabajo y otro a la vestimenta habitual?</v>
      </c>
      <c r="C11" s="72" t="s">
        <v>8</v>
      </c>
    </row>
    <row r="12" spans="1:3" ht="51.75" customHeight="1" x14ac:dyDescent="0.25">
      <c r="A12" s="74">
        <v>6</v>
      </c>
      <c r="B12" s="71" t="str">
        <f>+'LV EMPRESA QUE TIENE ASBESTO'!C40</f>
        <v>Los trabajadores que se exponen a fibras de asbesto ¿tienen disponible duchas para su aseo personal al termino de la exposición?</v>
      </c>
      <c r="C12" s="72" t="s">
        <v>8</v>
      </c>
    </row>
    <row r="13" spans="1:3" ht="57.75" customHeight="1" x14ac:dyDescent="0.25">
      <c r="A13" s="74">
        <f>+A12+1</f>
        <v>7</v>
      </c>
      <c r="B13" s="71" t="e">
        <f>+'LV EMPRESA QUE TIENE ASBESTO'!#REF!</f>
        <v>#REF!</v>
      </c>
      <c r="C13" s="72" t="s">
        <v>8</v>
      </c>
    </row>
    <row r="14" spans="1:3" ht="31.5" x14ac:dyDescent="0.25">
      <c r="A14" s="76" t="s">
        <v>17</v>
      </c>
      <c r="B14" s="73" t="s">
        <v>29</v>
      </c>
      <c r="C14" s="70" t="s">
        <v>14</v>
      </c>
    </row>
    <row r="15" spans="1:3" ht="61.5" customHeight="1" x14ac:dyDescent="0.25">
      <c r="A15" s="74">
        <f>+A13+1</f>
        <v>8</v>
      </c>
      <c r="B15" s="71" t="str">
        <f>+'LV EMPRESA QUE TIENE ASBESTO'!C42</f>
        <v xml:space="preserve">Si es necesario que el personal se exponga a las fibras de asbesto ¿se le entregan equipos de protección respiratoria? </v>
      </c>
      <c r="C15" s="72" t="s">
        <v>8</v>
      </c>
    </row>
    <row r="16" spans="1:3" ht="60" customHeight="1" x14ac:dyDescent="0.25">
      <c r="A16" s="74">
        <f t="shared" ref="A16:A23" si="0">+A15+1</f>
        <v>9</v>
      </c>
      <c r="B16" s="71" t="str">
        <f>+'LV EMPRESA QUE TIENE ASBESTO'!C43</f>
        <v xml:space="preserve">Si es necesario que el personal se exponga a las fibras de asbesto ¿se le entrega un buzo con capucha para protección del cuerpo? </v>
      </c>
      <c r="C16" s="72" t="s">
        <v>8</v>
      </c>
    </row>
    <row r="17" spans="1:3" ht="54.75" customHeight="1" x14ac:dyDescent="0.25">
      <c r="A17" s="74">
        <f t="shared" si="0"/>
        <v>10</v>
      </c>
      <c r="B17" s="71" t="str">
        <f>+'LV EMPRESA QUE TIENE ASBESTO'!C44</f>
        <v xml:space="preserve">Si es necesario que el personal se exponga a las fibras de asbesto ¿se le entrega guantes? </v>
      </c>
      <c r="C17" s="72" t="s">
        <v>8</v>
      </c>
    </row>
    <row r="18" spans="1:3" ht="63" customHeight="1" x14ac:dyDescent="0.25">
      <c r="A18" s="74">
        <f t="shared" si="0"/>
        <v>11</v>
      </c>
      <c r="B18" s="71" t="str">
        <f>+'LV EMPRESA QUE TIENE ASBESTO'!C45</f>
        <v xml:space="preserve">Si es necesario que el personal se exponga a las fibras de asbesto ¿se le entrega cubre calzado? </v>
      </c>
      <c r="C18" s="72" t="s">
        <v>8</v>
      </c>
    </row>
    <row r="19" spans="1:3" ht="57" customHeight="1" x14ac:dyDescent="0.25">
      <c r="A19" s="74">
        <f t="shared" si="0"/>
        <v>12</v>
      </c>
      <c r="B19" s="71" t="str">
        <f>+'LV EMPRESA QUE TIENE ASBESTO'!C46</f>
        <v>Los trabajadores que se exponen a fibras de asbesto ¿han sido capacitados en el correcto uso y mantención de los elementos de protección personal?</v>
      </c>
      <c r="C19" s="72" t="s">
        <v>8</v>
      </c>
    </row>
    <row r="20" spans="1:3" ht="51.75" customHeight="1" x14ac:dyDescent="0.25">
      <c r="A20" s="74">
        <f t="shared" si="0"/>
        <v>13</v>
      </c>
      <c r="B20" s="71" t="e">
        <f>+'LV EMPRESA QUE TIENE ASBESTO'!#REF!</f>
        <v>#REF!</v>
      </c>
      <c r="C20" s="72" t="s">
        <v>9</v>
      </c>
    </row>
    <row r="21" spans="1:3" ht="49.5" customHeight="1" x14ac:dyDescent="0.25">
      <c r="A21" s="74">
        <f t="shared" si="0"/>
        <v>14</v>
      </c>
      <c r="B21" s="71" t="e">
        <f>+'LV EMPRESA QUE TIENE ASBESTO'!#REF!</f>
        <v>#REF!</v>
      </c>
      <c r="C21" s="72" t="s">
        <v>8</v>
      </c>
    </row>
    <row r="22" spans="1:3" ht="48" customHeight="1" x14ac:dyDescent="0.25">
      <c r="A22" s="74">
        <f t="shared" si="0"/>
        <v>15</v>
      </c>
      <c r="B22" s="71" t="e">
        <f>+'LV EMPRESA QUE TIENE ASBESTO'!#REF!</f>
        <v>#REF!</v>
      </c>
      <c r="C22" s="72" t="s">
        <v>8</v>
      </c>
    </row>
    <row r="23" spans="1:3" ht="47.25" customHeight="1" x14ac:dyDescent="0.25">
      <c r="A23" s="74">
        <f t="shared" si="0"/>
        <v>16</v>
      </c>
      <c r="B23" s="71" t="e">
        <f>+'LV EMPRESA QUE TIENE ASBESTO'!#REF!</f>
        <v>#REF!</v>
      </c>
      <c r="C23" s="72" t="s">
        <v>8</v>
      </c>
    </row>
    <row r="24" spans="1:3" ht="53.25" customHeight="1" x14ac:dyDescent="0.25">
      <c r="A24" s="76" t="s">
        <v>19</v>
      </c>
      <c r="B24" s="73" t="e">
        <f>+'LV EMPRESA QUE TIENE ASBESTO'!#REF!</f>
        <v>#REF!</v>
      </c>
      <c r="C24" s="70" t="s">
        <v>14</v>
      </c>
    </row>
    <row r="25" spans="1:3" ht="57" customHeight="1" x14ac:dyDescent="0.25">
      <c r="A25" s="75">
        <f>+A23+1</f>
        <v>17</v>
      </c>
      <c r="B25" s="71" t="e">
        <f>+'LV EMPRESA QUE TIENE ASBESTO'!#REF!</f>
        <v>#REF!</v>
      </c>
      <c r="C25" s="72" t="s">
        <v>9</v>
      </c>
    </row>
    <row r="26" spans="1:3" ht="75" customHeight="1" x14ac:dyDescent="0.25">
      <c r="A26" s="75">
        <f>+A25+1</f>
        <v>18</v>
      </c>
      <c r="B26" s="71" t="e">
        <f>+'LV EMPRESA QUE TIENE ASBESTO'!#REF!</f>
        <v>#REF!</v>
      </c>
      <c r="C26" s="72" t="s">
        <v>9</v>
      </c>
    </row>
    <row r="27" spans="1:3" ht="49.5" customHeight="1" x14ac:dyDescent="0.25">
      <c r="A27" s="74">
        <f>+A26+1</f>
        <v>19</v>
      </c>
      <c r="B27" s="71" t="e">
        <f>+'LV EMPRESA QUE TIENE ASBESTO'!#REF!</f>
        <v>#REF!</v>
      </c>
      <c r="C27" s="72" t="s">
        <v>9</v>
      </c>
    </row>
    <row r="28" spans="1:3" ht="64.5" customHeight="1" x14ac:dyDescent="0.25">
      <c r="A28" s="75">
        <f>+A27+1</f>
        <v>20</v>
      </c>
      <c r="B28" s="71" t="e">
        <f>+'LV EMPRESA QUE TIENE ASBESTO'!#REF!</f>
        <v>#REF!</v>
      </c>
      <c r="C28" s="72" t="s">
        <v>8</v>
      </c>
    </row>
    <row r="29" spans="1:3" ht="45" customHeight="1" x14ac:dyDescent="0.25">
      <c r="A29" s="76" t="s">
        <v>20</v>
      </c>
      <c r="B29" s="73" t="e">
        <f>+'LV EMPRESA QUE TIENE ASBESTO'!#REF!</f>
        <v>#REF!</v>
      </c>
      <c r="C29" s="70" t="s">
        <v>14</v>
      </c>
    </row>
    <row r="30" spans="1:3" ht="47.25" customHeight="1" x14ac:dyDescent="0.25">
      <c r="A30" s="75">
        <f>+A28+1</f>
        <v>21</v>
      </c>
      <c r="B30" s="71" t="e">
        <f>+'LV EMPRESA QUE TIENE ASBESTO'!#REF!</f>
        <v>#REF!</v>
      </c>
      <c r="C30" s="72" t="s">
        <v>8</v>
      </c>
    </row>
    <row r="31" spans="1:3" ht="45.75" customHeight="1" x14ac:dyDescent="0.25">
      <c r="A31" s="75">
        <f>+A30+1</f>
        <v>22</v>
      </c>
      <c r="B31" s="71" t="e">
        <f>+'LV EMPRESA QUE TIENE ASBESTO'!#REF!</f>
        <v>#REF!</v>
      </c>
      <c r="C31" s="72" t="s">
        <v>8</v>
      </c>
    </row>
    <row r="32" spans="1:3" ht="60.75" customHeight="1" x14ac:dyDescent="0.25">
      <c r="A32" s="74">
        <f>+A31+1</f>
        <v>23</v>
      </c>
      <c r="B32" s="71" t="e">
        <f>+'LV EMPRESA QUE TIENE ASBESTO'!#REF!</f>
        <v>#REF!</v>
      </c>
      <c r="C32" s="72" t="s">
        <v>9</v>
      </c>
    </row>
    <row r="33" spans="1:3" ht="60.75" customHeight="1" x14ac:dyDescent="0.25">
      <c r="A33" s="74">
        <f>+A32+1</f>
        <v>24</v>
      </c>
      <c r="B33" s="71" t="e">
        <f>+'LV EMPRESA QUE TIENE ASBESTO'!#REF!</f>
        <v>#REF!</v>
      </c>
      <c r="C33" s="72" t="s">
        <v>9</v>
      </c>
    </row>
    <row r="34" spans="1:3" ht="61.5" customHeight="1" x14ac:dyDescent="0.25">
      <c r="A34" s="75">
        <f>+A33+1</f>
        <v>25</v>
      </c>
      <c r="B34" s="71" t="e">
        <f>+'LV EMPRESA QUE TIENE ASBESTO'!#REF!</f>
        <v>#REF!</v>
      </c>
      <c r="C34" s="72" t="s">
        <v>9</v>
      </c>
    </row>
    <row r="35" spans="1:3" ht="54.75" customHeight="1" x14ac:dyDescent="0.25">
      <c r="A35" s="76" t="s">
        <v>22</v>
      </c>
      <c r="B35" s="73" t="e">
        <f>+'LV EMPRESA QUE TIENE ASBESTO'!#REF!</f>
        <v>#REF!</v>
      </c>
      <c r="C35" s="70" t="s">
        <v>14</v>
      </c>
    </row>
    <row r="36" spans="1:3" ht="54" customHeight="1" x14ac:dyDescent="0.25">
      <c r="A36" s="75">
        <f>+A34+1</f>
        <v>26</v>
      </c>
      <c r="B36" s="71" t="e">
        <f>+'LV EMPRESA QUE TIENE ASBESTO'!#REF!</f>
        <v>#REF!</v>
      </c>
      <c r="C36" s="72" t="s">
        <v>5</v>
      </c>
    </row>
    <row r="37" spans="1:3" x14ac:dyDescent="0.25">
      <c r="A37" s="75">
        <f>+A36+1</f>
        <v>27</v>
      </c>
      <c r="B37" s="71" t="e">
        <f>+'LV EMPRESA QUE TIENE ASBESTO'!#REF!</f>
        <v>#REF!</v>
      </c>
      <c r="C37" s="72" t="s">
        <v>5</v>
      </c>
    </row>
    <row r="38" spans="1:3" ht="65.25" customHeight="1" x14ac:dyDescent="0.25">
      <c r="A38" s="76" t="s">
        <v>23</v>
      </c>
      <c r="B38" s="73" t="e">
        <f>+'LV EMPRESA QUE TIENE ASBESTO'!#REF!</f>
        <v>#REF!</v>
      </c>
      <c r="C38" s="70" t="s">
        <v>14</v>
      </c>
    </row>
    <row r="39" spans="1:3" x14ac:dyDescent="0.25">
      <c r="A39" s="75">
        <f>+A37+1</f>
        <v>28</v>
      </c>
      <c r="B39" s="71" t="e">
        <f>+'LV EMPRESA QUE TIENE ASBESTO'!#REF!</f>
        <v>#REF!</v>
      </c>
      <c r="C39" s="72" t="s">
        <v>9</v>
      </c>
    </row>
    <row r="40" spans="1:3" ht="52.5" customHeight="1" x14ac:dyDescent="0.25">
      <c r="A40" s="75">
        <f>+A39+1</f>
        <v>29</v>
      </c>
      <c r="B40" s="71" t="e">
        <f>+'LV EMPRESA QUE TIENE ASBESTO'!#REF!</f>
        <v>#REF!</v>
      </c>
      <c r="C40" s="72" t="s">
        <v>8</v>
      </c>
    </row>
    <row r="41" spans="1:3" ht="51.75" customHeight="1" x14ac:dyDescent="0.25">
      <c r="A41" s="76" t="s">
        <v>33</v>
      </c>
      <c r="B41" s="73" t="str">
        <f>+'LV EMPRESA QUE TIENE ASBESTO'!C47</f>
        <v>VIGILANCIA DE SALUD</v>
      </c>
      <c r="C41" s="70" t="s">
        <v>14</v>
      </c>
    </row>
    <row r="42" spans="1:3" ht="63" customHeight="1" x14ac:dyDescent="0.25">
      <c r="A42" s="75">
        <f>+A40+1</f>
        <v>30</v>
      </c>
      <c r="B42" s="71" t="str">
        <f>+'LV EMPRESA QUE TIENE ASBESTO'!C48</f>
        <v>Todos los trabajadores expuestos a fibras de asbesto ¿están incorporados a programa de vigilancia de salud?</v>
      </c>
      <c r="C42" s="72" t="s">
        <v>8</v>
      </c>
    </row>
    <row r="43" spans="1:3" ht="31.5" x14ac:dyDescent="0.25">
      <c r="A43" s="76" t="s">
        <v>34</v>
      </c>
      <c r="B43" s="73" t="e">
        <f>+'LV EMPRESA QUE TIENE ASBESTO'!#REF!</f>
        <v>#REF!</v>
      </c>
      <c r="C43" s="70" t="s">
        <v>14</v>
      </c>
    </row>
    <row r="44" spans="1:3" ht="66.75" customHeight="1" x14ac:dyDescent="0.25">
      <c r="A44" s="74">
        <f>+A42+1</f>
        <v>31</v>
      </c>
      <c r="B44" s="71" t="e">
        <f>+'LV EMPRESA QUE TIENE ASBESTO'!#REF!</f>
        <v>#REF!</v>
      </c>
      <c r="C44" s="72" t="s">
        <v>9</v>
      </c>
    </row>
    <row r="45" spans="1:3" ht="48.75" customHeight="1" x14ac:dyDescent="0.25">
      <c r="A45" s="74">
        <f>+A44+1</f>
        <v>32</v>
      </c>
      <c r="B45" s="71" t="e">
        <f>+'LV EMPRESA QUE TIENE ASBESTO'!#REF!</f>
        <v>#REF!</v>
      </c>
      <c r="C45" s="72" t="s">
        <v>9</v>
      </c>
    </row>
    <row r="46" spans="1:3" ht="48.75" customHeight="1" x14ac:dyDescent="0.25">
      <c r="A46" s="75">
        <f>+A45+1</f>
        <v>33</v>
      </c>
      <c r="B46" s="71" t="e">
        <f>+'LV EMPRESA QUE TIENE ASBESTO'!#REF!</f>
        <v>#REF!</v>
      </c>
      <c r="C46" s="72" t="s">
        <v>8</v>
      </c>
    </row>
    <row r="47" spans="1:3" ht="49.5" customHeight="1" x14ac:dyDescent="0.25">
      <c r="A47" s="76" t="s">
        <v>35</v>
      </c>
      <c r="B47" s="73" t="e">
        <f>+'LV EMPRESA QUE TIENE ASBESTO'!#REF!</f>
        <v>#REF!</v>
      </c>
      <c r="C47" s="70" t="s">
        <v>14</v>
      </c>
    </row>
    <row r="48" spans="1:3" x14ac:dyDescent="0.25">
      <c r="A48" s="74">
        <f>+A46+1</f>
        <v>34</v>
      </c>
      <c r="B48" s="71" t="e">
        <f>+'LV EMPRESA QUE TIENE ASBESTO'!#REF!</f>
        <v>#REF!</v>
      </c>
      <c r="C48" s="72" t="s">
        <v>8</v>
      </c>
    </row>
    <row r="49" spans="1:3" ht="51.75" customHeight="1" x14ac:dyDescent="0.25">
      <c r="A49" s="74">
        <f>+A48+1</f>
        <v>35</v>
      </c>
      <c r="B49" s="71" t="e">
        <f>+'LV EMPRESA QUE TIENE ASBESTO'!#REF!</f>
        <v>#REF!</v>
      </c>
      <c r="C49" s="72" t="s">
        <v>9</v>
      </c>
    </row>
    <row r="50" spans="1:3" ht="53.25" customHeight="1" x14ac:dyDescent="0.25">
      <c r="A50" s="74">
        <f>+A49+1</f>
        <v>36</v>
      </c>
      <c r="B50" s="71" t="e">
        <f>+'LV EMPRESA QUE TIENE ASBESTO'!#REF!</f>
        <v>#REF!</v>
      </c>
      <c r="C50" s="72" t="s">
        <v>5</v>
      </c>
    </row>
    <row r="51" spans="1:3" ht="56.25" customHeight="1" x14ac:dyDescent="0.25">
      <c r="A51" s="74">
        <f>+A50+1</f>
        <v>37</v>
      </c>
      <c r="B51" s="71" t="e">
        <f>+'LV EMPRESA QUE TIENE ASBESTO'!#REF!</f>
        <v>#REF!</v>
      </c>
      <c r="C51" s="72" t="s">
        <v>5</v>
      </c>
    </row>
    <row r="52" spans="1:3" ht="56.25" customHeight="1" x14ac:dyDescent="0.25">
      <c r="A52" s="76" t="s">
        <v>36</v>
      </c>
      <c r="B52" s="73" t="e">
        <f>+'LV EMPRESA QUE TIENE ASBESTO'!#REF!</f>
        <v>#REF!</v>
      </c>
      <c r="C52" s="70" t="s">
        <v>14</v>
      </c>
    </row>
    <row r="53" spans="1:3" x14ac:dyDescent="0.25">
      <c r="A53" s="74">
        <f>+A51+1</f>
        <v>38</v>
      </c>
      <c r="B53" s="71" t="e">
        <f>+'LV EMPRESA QUE TIENE ASBESTO'!#REF!</f>
        <v>#REF!</v>
      </c>
      <c r="C53" s="72" t="s">
        <v>5</v>
      </c>
    </row>
    <row r="54" spans="1:3" x14ac:dyDescent="0.25">
      <c r="A54" s="74">
        <f>+A53+1</f>
        <v>39</v>
      </c>
      <c r="B54" s="71" t="e">
        <f>+'LV EMPRESA QUE TIENE ASBESTO'!#REF!</f>
        <v>#REF!</v>
      </c>
      <c r="C54" s="72" t="s">
        <v>5</v>
      </c>
    </row>
    <row r="55" spans="1:3" ht="39.75" customHeight="1" x14ac:dyDescent="0.25">
      <c r="A55" s="74">
        <f>+A54+1</f>
        <v>40</v>
      </c>
      <c r="B55" s="71" t="e">
        <f>+'LV EMPRESA QUE TIENE ASBESTO'!#REF!</f>
        <v>#REF!</v>
      </c>
      <c r="C55" s="72" t="s">
        <v>5</v>
      </c>
    </row>
    <row r="56" spans="1:3" x14ac:dyDescent="0.25">
      <c r="A56" s="74">
        <f>+A55+1</f>
        <v>41</v>
      </c>
      <c r="B56" s="71" t="e">
        <f>+'LV EMPRESA QUE TIENE ASBESTO'!#REF!</f>
        <v>#REF!</v>
      </c>
      <c r="C56" s="72" t="s">
        <v>5</v>
      </c>
    </row>
    <row r="57" spans="1:3" x14ac:dyDescent="0.25">
      <c r="C57" s="2" t="s">
        <v>8</v>
      </c>
    </row>
  </sheetData>
  <mergeCells count="3">
    <mergeCell ref="A2:C2"/>
    <mergeCell ref="A3:B4"/>
    <mergeCell ref="C3:C4"/>
  </mergeCells>
  <conditionalFormatting sqref="C25">
    <cfRule type="colorScale" priority="65">
      <colorScale>
        <cfvo type="num" val="#N/A"/>
        <cfvo type="num" val="#N/A"/>
        <color rgb="FFFF7128"/>
        <color rgb="FFFFEF9C"/>
      </colorScale>
    </cfRule>
  </conditionalFormatting>
  <conditionalFormatting sqref="C6">
    <cfRule type="colorScale" priority="157">
      <colorScale>
        <cfvo type="min"/>
        <cfvo type="max"/>
        <color rgb="FFFF0000"/>
        <color rgb="FF92D050"/>
      </colorScale>
    </cfRule>
  </conditionalFormatting>
  <conditionalFormatting sqref="C7:C8">
    <cfRule type="cellIs" dxfId="85" priority="153" operator="equal">
      <formula>"""SI"""</formula>
    </cfRule>
    <cfRule type="colorScale" priority="155">
      <colorScale>
        <cfvo type="min"/>
        <cfvo type="max"/>
        <color rgb="FFFF0000"/>
        <color rgb="FF92D050"/>
      </colorScale>
    </cfRule>
  </conditionalFormatting>
  <conditionalFormatting sqref="C10:C13 C15:C16">
    <cfRule type="colorScale" priority="159">
      <colorScale>
        <cfvo type="min"/>
        <cfvo type="max"/>
        <color rgb="FFFF0000"/>
        <color rgb="FF92D050"/>
      </colorScale>
    </cfRule>
  </conditionalFormatting>
  <conditionalFormatting sqref="C10:C13 C15:C16">
    <cfRule type="cellIs" dxfId="84" priority="160" operator="equal">
      <formula>"NC"</formula>
    </cfRule>
    <cfRule type="cellIs" dxfId="83" priority="161" operator="equal">
      <formula>"SI"</formula>
    </cfRule>
    <cfRule type="cellIs" dxfId="82" priority="162" operator="equal">
      <formula>"NO"</formula>
    </cfRule>
    <cfRule type="cellIs" dxfId="81" priority="163" operator="equal">
      <formula>"SI"</formula>
    </cfRule>
    <cfRule type="cellIs" dxfId="80" priority="164" operator="equal">
      <formula>"NO"</formula>
    </cfRule>
    <cfRule type="colorScale" priority="165">
      <colorScale>
        <cfvo type="min"/>
        <cfvo type="max"/>
        <color rgb="FFFF7128"/>
        <color rgb="FF92D050"/>
      </colorScale>
    </cfRule>
  </conditionalFormatting>
  <conditionalFormatting sqref="C26:C28 C30">
    <cfRule type="colorScale" priority="130">
      <colorScale>
        <cfvo type="min"/>
        <cfvo type="max"/>
        <color rgb="FFFF0000"/>
        <color rgb="FF92D050"/>
      </colorScale>
    </cfRule>
  </conditionalFormatting>
  <conditionalFormatting sqref="C26:C28 C30">
    <cfRule type="cellIs" dxfId="79" priority="131" operator="equal">
      <formula>"NC"</formula>
    </cfRule>
    <cfRule type="cellIs" dxfId="78" priority="132" operator="equal">
      <formula>"SI"</formula>
    </cfRule>
    <cfRule type="cellIs" dxfId="77" priority="133" operator="equal">
      <formula>"NO"</formula>
    </cfRule>
    <cfRule type="cellIs" dxfId="76" priority="134" operator="equal">
      <formula>"SI"</formula>
    </cfRule>
    <cfRule type="cellIs" dxfId="75" priority="135" operator="equal">
      <formula>"NO"</formula>
    </cfRule>
    <cfRule type="colorScale" priority="136">
      <colorScale>
        <cfvo type="min"/>
        <cfvo type="max"/>
        <color rgb="FFFF7128"/>
        <color rgb="FF92D050"/>
      </colorScale>
    </cfRule>
  </conditionalFormatting>
  <conditionalFormatting sqref="C32:C33">
    <cfRule type="colorScale" priority="122">
      <colorScale>
        <cfvo type="min"/>
        <cfvo type="max"/>
        <color rgb="FFFF0000"/>
        <color rgb="FF92D050"/>
      </colorScale>
    </cfRule>
  </conditionalFormatting>
  <conditionalFormatting sqref="C32:C33">
    <cfRule type="cellIs" dxfId="74" priority="123" operator="equal">
      <formula>"NC"</formula>
    </cfRule>
    <cfRule type="cellIs" dxfId="73" priority="124" operator="equal">
      <formula>"SI"</formula>
    </cfRule>
    <cfRule type="cellIs" dxfId="72" priority="125" operator="equal">
      <formula>"NO"</formula>
    </cfRule>
    <cfRule type="cellIs" dxfId="71" priority="126" operator="equal">
      <formula>"SI"</formula>
    </cfRule>
    <cfRule type="cellIs" dxfId="70" priority="127" operator="equal">
      <formula>"NO"</formula>
    </cfRule>
    <cfRule type="colorScale" priority="128">
      <colorScale>
        <cfvo type="min"/>
        <cfvo type="max"/>
        <color rgb="FFFF7128"/>
        <color rgb="FF92D050"/>
      </colorScale>
    </cfRule>
  </conditionalFormatting>
  <conditionalFormatting sqref="C6">
    <cfRule type="colorScale" priority="156">
      <colorScale>
        <cfvo type="num" val="#N/A"/>
        <cfvo type="num" val="#N/A"/>
        <color rgb="FFFF7128"/>
        <color rgb="FFFFEF9C"/>
      </colorScale>
    </cfRule>
  </conditionalFormatting>
  <conditionalFormatting sqref="C7:C8">
    <cfRule type="colorScale" priority="154">
      <colorScale>
        <cfvo type="num" val="#N/A"/>
        <cfvo type="num" val="#N/A"/>
        <color rgb="FFFF7128"/>
        <color rgb="FFFFEF9C"/>
      </colorScale>
    </cfRule>
  </conditionalFormatting>
  <conditionalFormatting sqref="C10:C13 C15:C16">
    <cfRule type="colorScale" priority="158">
      <colorScale>
        <cfvo type="num" val="#N/A"/>
        <cfvo type="num" val="#N/A"/>
        <color rgb="FFFF7128"/>
        <color rgb="FFFFEF9C"/>
      </colorScale>
    </cfRule>
  </conditionalFormatting>
  <conditionalFormatting sqref="C17:C21 C23">
    <cfRule type="colorScale" priority="145">
      <colorScale>
        <cfvo type="num" val="#N/A"/>
        <cfvo type="num" val="#N/A"/>
        <color rgb="FFFF7128"/>
        <color rgb="FFFFEF9C"/>
      </colorScale>
    </cfRule>
  </conditionalFormatting>
  <conditionalFormatting sqref="C26:C28 C30">
    <cfRule type="colorScale" priority="129">
      <colorScale>
        <cfvo type="num" val="#N/A"/>
        <cfvo type="num" val="#N/A"/>
        <color rgb="FFFF7128"/>
        <color rgb="FFFFEF9C"/>
      </colorScale>
    </cfRule>
  </conditionalFormatting>
  <conditionalFormatting sqref="C32:C33">
    <cfRule type="colorScale" priority="121">
      <colorScale>
        <cfvo type="num" val="#N/A"/>
        <cfvo type="num" val="#N/A"/>
        <color rgb="FFFF7128"/>
        <color rgb="FFFFEF9C"/>
      </colorScale>
    </cfRule>
  </conditionalFormatting>
  <conditionalFormatting sqref="C44:C46">
    <cfRule type="colorScale" priority="97">
      <colorScale>
        <cfvo type="num" val="#N/A"/>
        <cfvo type="num" val="#N/A"/>
        <color rgb="FFFF7128"/>
        <color rgb="FFFFEF9C"/>
      </colorScale>
    </cfRule>
  </conditionalFormatting>
  <conditionalFormatting sqref="C6:C8">
    <cfRule type="cellIs" dxfId="69" priority="166" operator="equal">
      <formula>"NC"</formula>
    </cfRule>
    <cfRule type="cellIs" dxfId="68" priority="167" operator="equal">
      <formula>"SI"</formula>
    </cfRule>
    <cfRule type="cellIs" dxfId="67" priority="168" operator="equal">
      <formula>"NO"</formula>
    </cfRule>
    <cfRule type="cellIs" dxfId="66" priority="169" operator="equal">
      <formula>"SI"</formula>
    </cfRule>
    <cfRule type="cellIs" dxfId="65" priority="170" operator="equal">
      <formula>"NO"</formula>
    </cfRule>
    <cfRule type="colorScale" priority="171">
      <colorScale>
        <cfvo type="min"/>
        <cfvo type="max"/>
        <color rgb="FFFF7128"/>
        <color rgb="FF92D050"/>
      </colorScale>
    </cfRule>
  </conditionalFormatting>
  <conditionalFormatting sqref="C42 C40">
    <cfRule type="colorScale" priority="106">
      <colorScale>
        <cfvo type="min"/>
        <cfvo type="max"/>
        <color rgb="FFFF0000"/>
        <color rgb="FF92D050"/>
      </colorScale>
    </cfRule>
  </conditionalFormatting>
  <conditionalFormatting sqref="C42 C40">
    <cfRule type="cellIs" dxfId="64" priority="107" operator="equal">
      <formula>"NC"</formula>
    </cfRule>
    <cfRule type="cellIs" dxfId="63" priority="108" operator="equal">
      <formula>"SI"</formula>
    </cfRule>
    <cfRule type="cellIs" dxfId="62" priority="109" operator="equal">
      <formula>"NO"</formula>
    </cfRule>
    <cfRule type="cellIs" dxfId="61" priority="110" operator="equal">
      <formula>"SI"</formula>
    </cfRule>
    <cfRule type="cellIs" dxfId="60" priority="111" operator="equal">
      <formula>"NO"</formula>
    </cfRule>
    <cfRule type="colorScale" priority="112">
      <colorScale>
        <cfvo type="min"/>
        <cfvo type="max"/>
        <color rgb="FFFF7128"/>
        <color rgb="FF92D050"/>
      </colorScale>
    </cfRule>
  </conditionalFormatting>
  <conditionalFormatting sqref="C42 C40">
    <cfRule type="colorScale" priority="105">
      <colorScale>
        <cfvo type="num" val="#N/A"/>
        <cfvo type="num" val="#N/A"/>
        <color rgb="FFFF7128"/>
        <color rgb="FFFFEF9C"/>
      </colorScale>
    </cfRule>
  </conditionalFormatting>
  <conditionalFormatting sqref="C44:C46">
    <cfRule type="colorScale" priority="98">
      <colorScale>
        <cfvo type="min"/>
        <cfvo type="max"/>
        <color rgb="FFFF0000"/>
        <color rgb="FF92D050"/>
      </colorScale>
    </cfRule>
  </conditionalFormatting>
  <conditionalFormatting sqref="C44:C46">
    <cfRule type="cellIs" dxfId="59" priority="99" operator="equal">
      <formula>"NC"</formula>
    </cfRule>
    <cfRule type="cellIs" dxfId="58" priority="100" operator="equal">
      <formula>"SI"</formula>
    </cfRule>
    <cfRule type="cellIs" dxfId="57" priority="101" operator="equal">
      <formula>"NO"</formula>
    </cfRule>
    <cfRule type="cellIs" dxfId="56" priority="102" operator="equal">
      <formula>"SI"</formula>
    </cfRule>
    <cfRule type="cellIs" dxfId="55" priority="103" operator="equal">
      <formula>"NO"</formula>
    </cfRule>
    <cfRule type="colorScale" priority="104">
      <colorScale>
        <cfvo type="min"/>
        <cfvo type="max"/>
        <color rgb="FFFF7128"/>
        <color rgb="FF92D050"/>
      </colorScale>
    </cfRule>
  </conditionalFormatting>
  <conditionalFormatting sqref="C49:C51">
    <cfRule type="colorScale" priority="90">
      <colorScale>
        <cfvo type="min"/>
        <cfvo type="max"/>
        <color rgb="FFFF0000"/>
        <color rgb="FF92D050"/>
      </colorScale>
    </cfRule>
  </conditionalFormatting>
  <conditionalFormatting sqref="C49:C51">
    <cfRule type="cellIs" dxfId="54" priority="91" operator="equal">
      <formula>"NC"</formula>
    </cfRule>
    <cfRule type="cellIs" dxfId="53" priority="92" operator="equal">
      <formula>"SI"</formula>
    </cfRule>
    <cfRule type="cellIs" dxfId="52" priority="93" operator="equal">
      <formula>"NO"</formula>
    </cfRule>
    <cfRule type="cellIs" dxfId="51" priority="94" operator="equal">
      <formula>"SI"</formula>
    </cfRule>
    <cfRule type="cellIs" dxfId="50" priority="95" operator="equal">
      <formula>"NO"</formula>
    </cfRule>
    <cfRule type="colorScale" priority="96">
      <colorScale>
        <cfvo type="min"/>
        <cfvo type="max"/>
        <color rgb="FFFF7128"/>
        <color rgb="FF92D050"/>
      </colorScale>
    </cfRule>
  </conditionalFormatting>
  <conditionalFormatting sqref="C49:C51">
    <cfRule type="colorScale" priority="89">
      <colorScale>
        <cfvo type="num" val="#N/A"/>
        <cfvo type="num" val="#N/A"/>
        <color rgb="FFFF7128"/>
        <color rgb="FFFFEF9C"/>
      </colorScale>
    </cfRule>
  </conditionalFormatting>
  <conditionalFormatting sqref="C17:C21 C23">
    <cfRule type="colorScale" priority="172">
      <colorScale>
        <cfvo type="min"/>
        <cfvo type="max"/>
        <color rgb="FFFF0000"/>
        <color rgb="FF92D050"/>
      </colorScale>
    </cfRule>
  </conditionalFormatting>
  <conditionalFormatting sqref="C17:C21 C23">
    <cfRule type="cellIs" dxfId="49" priority="174" operator="equal">
      <formula>"NC"</formula>
    </cfRule>
    <cfRule type="cellIs" dxfId="48" priority="175" operator="equal">
      <formula>"SI"</formula>
    </cfRule>
    <cfRule type="cellIs" dxfId="47" priority="176" operator="equal">
      <formula>"NO"</formula>
    </cfRule>
    <cfRule type="cellIs" dxfId="46" priority="177" operator="equal">
      <formula>"SI"</formula>
    </cfRule>
    <cfRule type="cellIs" dxfId="45" priority="178" operator="equal">
      <formula>"NO"</formula>
    </cfRule>
    <cfRule type="colorScale" priority="179">
      <colorScale>
        <cfvo type="min"/>
        <cfvo type="max"/>
        <color rgb="FFFF7128"/>
        <color rgb="FF92D050"/>
      </colorScale>
    </cfRule>
  </conditionalFormatting>
  <conditionalFormatting sqref="C25">
    <cfRule type="colorScale" priority="66">
      <colorScale>
        <cfvo type="min"/>
        <cfvo type="max"/>
        <color rgb="FFFF0000"/>
        <color rgb="FF92D050"/>
      </colorScale>
    </cfRule>
  </conditionalFormatting>
  <conditionalFormatting sqref="C25">
    <cfRule type="cellIs" dxfId="44" priority="67" operator="equal">
      <formula>"NC"</formula>
    </cfRule>
    <cfRule type="cellIs" dxfId="43" priority="68" operator="equal">
      <formula>"SI"</formula>
    </cfRule>
    <cfRule type="cellIs" dxfId="42" priority="69" operator="equal">
      <formula>"NO"</formula>
    </cfRule>
    <cfRule type="cellIs" dxfId="41" priority="70" operator="equal">
      <formula>"SI"</formula>
    </cfRule>
    <cfRule type="cellIs" dxfId="40" priority="71" operator="equal">
      <formula>"NO"</formula>
    </cfRule>
    <cfRule type="colorScale" priority="72">
      <colorScale>
        <cfvo type="min"/>
        <cfvo type="max"/>
        <color rgb="FFFF7128"/>
        <color rgb="FF92D050"/>
      </colorScale>
    </cfRule>
  </conditionalFormatting>
  <conditionalFormatting sqref="C22">
    <cfRule type="colorScale" priority="57">
      <colorScale>
        <cfvo type="num" val="#N/A"/>
        <cfvo type="num" val="#N/A"/>
        <color rgb="FFFF7128"/>
        <color rgb="FFFFEF9C"/>
      </colorScale>
    </cfRule>
  </conditionalFormatting>
  <conditionalFormatting sqref="C22">
    <cfRule type="colorScale" priority="58">
      <colorScale>
        <cfvo type="min"/>
        <cfvo type="max"/>
        <color rgb="FFFF0000"/>
        <color rgb="FF92D050"/>
      </colorScale>
    </cfRule>
  </conditionalFormatting>
  <conditionalFormatting sqref="C22">
    <cfRule type="cellIs" dxfId="39" priority="59" operator="equal">
      <formula>"NC"</formula>
    </cfRule>
    <cfRule type="cellIs" dxfId="38" priority="60" operator="equal">
      <formula>"SI"</formula>
    </cfRule>
    <cfRule type="cellIs" dxfId="37" priority="61" operator="equal">
      <formula>"NO"</formula>
    </cfRule>
    <cfRule type="cellIs" dxfId="36" priority="62" operator="equal">
      <formula>"SI"</formula>
    </cfRule>
    <cfRule type="cellIs" dxfId="35" priority="63" operator="equal">
      <formula>"NO"</formula>
    </cfRule>
    <cfRule type="colorScale" priority="64">
      <colorScale>
        <cfvo type="min"/>
        <cfvo type="max"/>
        <color rgb="FFFF7128"/>
        <color rgb="FF92D050"/>
      </colorScale>
    </cfRule>
  </conditionalFormatting>
  <conditionalFormatting sqref="C31">
    <cfRule type="colorScale" priority="50">
      <colorScale>
        <cfvo type="min"/>
        <cfvo type="max"/>
        <color rgb="FFFF0000"/>
        <color rgb="FF92D050"/>
      </colorScale>
    </cfRule>
  </conditionalFormatting>
  <conditionalFormatting sqref="C31">
    <cfRule type="cellIs" dxfId="34" priority="51" operator="equal">
      <formula>"NC"</formula>
    </cfRule>
    <cfRule type="cellIs" dxfId="33" priority="52" operator="equal">
      <formula>"SI"</formula>
    </cfRule>
    <cfRule type="cellIs" dxfId="32" priority="53" operator="equal">
      <formula>"NO"</formula>
    </cfRule>
    <cfRule type="cellIs" dxfId="31" priority="54" operator="equal">
      <formula>"SI"</formula>
    </cfRule>
    <cfRule type="cellIs" dxfId="30" priority="55" operator="equal">
      <formula>"NO"</formula>
    </cfRule>
    <cfRule type="colorScale" priority="56">
      <colorScale>
        <cfvo type="min"/>
        <cfvo type="max"/>
        <color rgb="FFFF7128"/>
        <color rgb="FF92D050"/>
      </colorScale>
    </cfRule>
  </conditionalFormatting>
  <conditionalFormatting sqref="C31">
    <cfRule type="colorScale" priority="49">
      <colorScale>
        <cfvo type="num" val="#N/A"/>
        <cfvo type="num" val="#N/A"/>
        <color rgb="FFFF7128"/>
        <color rgb="FFFFEF9C"/>
      </colorScale>
    </cfRule>
  </conditionalFormatting>
  <conditionalFormatting sqref="C53:C56">
    <cfRule type="colorScale" priority="42">
      <colorScale>
        <cfvo type="min"/>
        <cfvo type="max"/>
        <color rgb="FFFF0000"/>
        <color rgb="FF92D050"/>
      </colorScale>
    </cfRule>
  </conditionalFormatting>
  <conditionalFormatting sqref="C53:C56">
    <cfRule type="cellIs" dxfId="29" priority="43" operator="equal">
      <formula>"NC"</formula>
    </cfRule>
    <cfRule type="cellIs" dxfId="28" priority="44" operator="equal">
      <formula>"SI"</formula>
    </cfRule>
    <cfRule type="cellIs" dxfId="27" priority="45" operator="equal">
      <formula>"NO"</formula>
    </cfRule>
    <cfRule type="cellIs" dxfId="26" priority="46" operator="equal">
      <formula>"SI"</formula>
    </cfRule>
    <cfRule type="cellIs" dxfId="25" priority="47" operator="equal">
      <formula>"NO"</formula>
    </cfRule>
    <cfRule type="colorScale" priority="48">
      <colorScale>
        <cfvo type="min"/>
        <cfvo type="max"/>
        <color rgb="FFFF7128"/>
        <color rgb="FF92D050"/>
      </colorScale>
    </cfRule>
  </conditionalFormatting>
  <conditionalFormatting sqref="C53:C56">
    <cfRule type="colorScale" priority="41">
      <colorScale>
        <cfvo type="num" val="#N/A"/>
        <cfvo type="num" val="#N/A"/>
        <color rgb="FFFF7128"/>
        <color rgb="FFFFEF9C"/>
      </colorScale>
    </cfRule>
  </conditionalFormatting>
  <conditionalFormatting sqref="C48">
    <cfRule type="colorScale" priority="34">
      <colorScale>
        <cfvo type="min"/>
        <cfvo type="max"/>
        <color rgb="FFFF0000"/>
        <color rgb="FF92D050"/>
      </colorScale>
    </cfRule>
  </conditionalFormatting>
  <conditionalFormatting sqref="C48">
    <cfRule type="cellIs" dxfId="24" priority="35" operator="equal">
      <formula>"NC"</formula>
    </cfRule>
    <cfRule type="cellIs" dxfId="23" priority="36" operator="equal">
      <formula>"SI"</formula>
    </cfRule>
    <cfRule type="cellIs" dxfId="22" priority="37" operator="equal">
      <formula>"NO"</formula>
    </cfRule>
    <cfRule type="cellIs" dxfId="21" priority="38" operator="equal">
      <formula>"SI"</formula>
    </cfRule>
    <cfRule type="cellIs" dxfId="20" priority="39" operator="equal">
      <formula>"NO"</formula>
    </cfRule>
    <cfRule type="colorScale" priority="40">
      <colorScale>
        <cfvo type="min"/>
        <cfvo type="max"/>
        <color rgb="FFFF7128"/>
        <color rgb="FF92D050"/>
      </colorScale>
    </cfRule>
  </conditionalFormatting>
  <conditionalFormatting sqref="C48">
    <cfRule type="colorScale" priority="33">
      <colorScale>
        <cfvo type="num" val="#N/A"/>
        <cfvo type="num" val="#N/A"/>
        <color rgb="FFFF7128"/>
        <color rgb="FFFFEF9C"/>
      </colorScale>
    </cfRule>
  </conditionalFormatting>
  <conditionalFormatting sqref="C36">
    <cfRule type="colorScale" priority="26">
      <colorScale>
        <cfvo type="min"/>
        <cfvo type="max"/>
        <color rgb="FFFF0000"/>
        <color rgb="FF92D050"/>
      </colorScale>
    </cfRule>
  </conditionalFormatting>
  <conditionalFormatting sqref="C36">
    <cfRule type="cellIs" dxfId="19" priority="27" operator="equal">
      <formula>"NC"</formula>
    </cfRule>
    <cfRule type="cellIs" dxfId="18" priority="28" operator="equal">
      <formula>"SI"</formula>
    </cfRule>
    <cfRule type="cellIs" dxfId="17" priority="29" operator="equal">
      <formula>"NO"</formula>
    </cfRule>
    <cfRule type="cellIs" dxfId="16" priority="30" operator="equal">
      <formula>"SI"</formula>
    </cfRule>
    <cfRule type="cellIs" dxfId="15" priority="31" operator="equal">
      <formula>"NO"</formula>
    </cfRule>
    <cfRule type="colorScale" priority="32">
      <colorScale>
        <cfvo type="min"/>
        <cfvo type="max"/>
        <color rgb="FFFF7128"/>
        <color rgb="FF92D050"/>
      </colorScale>
    </cfRule>
  </conditionalFormatting>
  <conditionalFormatting sqref="C36">
    <cfRule type="colorScale" priority="25">
      <colorScale>
        <cfvo type="num" val="#N/A"/>
        <cfvo type="num" val="#N/A"/>
        <color rgb="FFFF7128"/>
        <color rgb="FFFFEF9C"/>
      </colorScale>
    </cfRule>
  </conditionalFormatting>
  <conditionalFormatting sqref="C39">
    <cfRule type="colorScale" priority="18">
      <colorScale>
        <cfvo type="min"/>
        <cfvo type="max"/>
        <color rgb="FFFF0000"/>
        <color rgb="FF92D050"/>
      </colorScale>
    </cfRule>
  </conditionalFormatting>
  <conditionalFormatting sqref="C39">
    <cfRule type="cellIs" dxfId="14" priority="19" operator="equal">
      <formula>"NC"</formula>
    </cfRule>
    <cfRule type="cellIs" dxfId="13" priority="20" operator="equal">
      <formula>"SI"</formula>
    </cfRule>
    <cfRule type="cellIs" dxfId="12" priority="21" operator="equal">
      <formula>"NO"</formula>
    </cfRule>
    <cfRule type="cellIs" dxfId="11" priority="22" operator="equal">
      <formula>"SI"</formula>
    </cfRule>
    <cfRule type="cellIs" dxfId="10" priority="23" operator="equal">
      <formula>"NO"</formula>
    </cfRule>
    <cfRule type="colorScale" priority="24">
      <colorScale>
        <cfvo type="min"/>
        <cfvo type="max"/>
        <color rgb="FFFF7128"/>
        <color rgb="FF92D050"/>
      </colorScale>
    </cfRule>
  </conditionalFormatting>
  <conditionalFormatting sqref="C39">
    <cfRule type="colorScale" priority="17">
      <colorScale>
        <cfvo type="num" val="#N/A"/>
        <cfvo type="num" val="#N/A"/>
        <color rgb="FFFF7128"/>
        <color rgb="FFFFEF9C"/>
      </colorScale>
    </cfRule>
  </conditionalFormatting>
  <conditionalFormatting sqref="C34">
    <cfRule type="colorScale" priority="10">
      <colorScale>
        <cfvo type="min"/>
        <cfvo type="max"/>
        <color rgb="FFFF0000"/>
        <color rgb="FF92D050"/>
      </colorScale>
    </cfRule>
  </conditionalFormatting>
  <conditionalFormatting sqref="C34">
    <cfRule type="cellIs" dxfId="9" priority="11" operator="equal">
      <formula>"NC"</formula>
    </cfRule>
    <cfRule type="cellIs" dxfId="8" priority="12" operator="equal">
      <formula>"SI"</formula>
    </cfRule>
    <cfRule type="cellIs" dxfId="7" priority="13" operator="equal">
      <formula>"NO"</formula>
    </cfRule>
    <cfRule type="cellIs" dxfId="6" priority="14" operator="equal">
      <formula>"SI"</formula>
    </cfRule>
    <cfRule type="cellIs" dxfId="5" priority="15" operator="equal">
      <formula>"NO"</formula>
    </cfRule>
    <cfRule type="colorScale" priority="16">
      <colorScale>
        <cfvo type="min"/>
        <cfvo type="max"/>
        <color rgb="FFFF7128"/>
        <color rgb="FF92D050"/>
      </colorScale>
    </cfRule>
  </conditionalFormatting>
  <conditionalFormatting sqref="C34">
    <cfRule type="colorScale" priority="9">
      <colorScale>
        <cfvo type="num" val="#N/A"/>
        <cfvo type="num" val="#N/A"/>
        <color rgb="FFFF7128"/>
        <color rgb="FFFFEF9C"/>
      </colorScale>
    </cfRule>
  </conditionalFormatting>
  <conditionalFormatting sqref="C37">
    <cfRule type="colorScale" priority="2">
      <colorScale>
        <cfvo type="min"/>
        <cfvo type="max"/>
        <color rgb="FFFF0000"/>
        <color rgb="FF92D050"/>
      </colorScale>
    </cfRule>
  </conditionalFormatting>
  <conditionalFormatting sqref="C37">
    <cfRule type="cellIs" dxfId="4" priority="3" operator="equal">
      <formula>"NC"</formula>
    </cfRule>
    <cfRule type="cellIs" dxfId="3" priority="4" operator="equal">
      <formula>"SI"</formula>
    </cfRule>
    <cfRule type="cellIs" dxfId="2" priority="5" operator="equal">
      <formula>"NO"</formula>
    </cfRule>
    <cfRule type="cellIs" dxfId="1" priority="6" operator="equal">
      <formula>"SI"</formula>
    </cfRule>
    <cfRule type="cellIs" dxfId="0" priority="7" operator="equal">
      <formula>"NO"</formula>
    </cfRule>
    <cfRule type="colorScale" priority="8">
      <colorScale>
        <cfvo type="min"/>
        <cfvo type="max"/>
        <color rgb="FFFF7128"/>
        <color rgb="FF92D050"/>
      </colorScale>
    </cfRule>
  </conditionalFormatting>
  <conditionalFormatting sqref="C37">
    <cfRule type="colorScale" priority="1">
      <colorScale>
        <cfvo type="num" val="#N/A"/>
        <cfvo type="num" val="#N/A"/>
        <color rgb="FFFF7128"/>
        <color rgb="FFFFEF9C"/>
      </colorScale>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BO1"/>
  <sheetViews>
    <sheetView workbookViewId="0">
      <selection activeCell="C15" sqref="C15"/>
    </sheetView>
  </sheetViews>
  <sheetFormatPr baseColWidth="10" defaultColWidth="11" defaultRowHeight="15.75" x14ac:dyDescent="0.25"/>
  <cols>
    <col min="24" max="24" width="18" customWidth="1"/>
    <col min="25" max="25" width="12.875" customWidth="1"/>
    <col min="30" max="30" width="18" customWidth="1"/>
    <col min="32" max="32" width="28" customWidth="1"/>
    <col min="54" max="54" width="23.125" customWidth="1"/>
    <col min="56" max="56" width="15.75" customWidth="1"/>
  </cols>
  <sheetData>
    <row r="1" spans="1:67" ht="63" x14ac:dyDescent="0.25">
      <c r="A1" s="95" t="s">
        <v>127</v>
      </c>
      <c r="B1" s="95" t="s">
        <v>128</v>
      </c>
      <c r="C1" s="95" t="s">
        <v>129</v>
      </c>
      <c r="D1" s="95" t="s">
        <v>130</v>
      </c>
      <c r="E1" s="95" t="s">
        <v>131</v>
      </c>
      <c r="F1" s="95" t="s">
        <v>132</v>
      </c>
      <c r="G1" s="95" t="s">
        <v>133</v>
      </c>
      <c r="H1" s="95" t="s">
        <v>134</v>
      </c>
      <c r="I1" s="95" t="s">
        <v>135</v>
      </c>
      <c r="J1" s="96" t="s">
        <v>136</v>
      </c>
      <c r="K1" s="96" t="s">
        <v>137</v>
      </c>
      <c r="L1" s="96" t="s">
        <v>138</v>
      </c>
      <c r="M1" s="96" t="s">
        <v>139</v>
      </c>
      <c r="N1" s="96" t="s">
        <v>140</v>
      </c>
      <c r="O1" s="95" t="s">
        <v>141</v>
      </c>
      <c r="P1" s="95" t="s">
        <v>142</v>
      </c>
      <c r="Q1" s="97" t="s">
        <v>143</v>
      </c>
      <c r="R1" s="95" t="s">
        <v>144</v>
      </c>
      <c r="S1" s="95" t="s">
        <v>145</v>
      </c>
      <c r="T1" s="98" t="s">
        <v>146</v>
      </c>
      <c r="U1" s="95" t="s">
        <v>147</v>
      </c>
      <c r="V1" s="95" t="s">
        <v>56</v>
      </c>
      <c r="W1" s="95" t="s">
        <v>148</v>
      </c>
      <c r="X1" s="95" t="s">
        <v>149</v>
      </c>
      <c r="Y1" s="95" t="s">
        <v>150</v>
      </c>
      <c r="Z1" s="95" t="s">
        <v>151</v>
      </c>
      <c r="AA1" s="95" t="s">
        <v>152</v>
      </c>
      <c r="AB1" s="95" t="s">
        <v>153</v>
      </c>
      <c r="AC1" s="99" t="s">
        <v>154</v>
      </c>
      <c r="AD1" s="99" t="s">
        <v>155</v>
      </c>
      <c r="AE1" s="99" t="s">
        <v>156</v>
      </c>
      <c r="AF1" s="99" t="s">
        <v>157</v>
      </c>
      <c r="AG1" s="99" t="s">
        <v>158</v>
      </c>
      <c r="AH1" s="99" t="s">
        <v>159</v>
      </c>
      <c r="AI1" s="95" t="s">
        <v>160</v>
      </c>
      <c r="AJ1" s="95" t="s">
        <v>161</v>
      </c>
      <c r="AK1" s="95" t="s">
        <v>162</v>
      </c>
      <c r="AL1" s="95" t="s">
        <v>163</v>
      </c>
      <c r="AM1" s="99" t="s">
        <v>164</v>
      </c>
      <c r="AN1" s="95" t="s">
        <v>165</v>
      </c>
      <c r="AO1" s="95" t="s">
        <v>166</v>
      </c>
      <c r="AP1" s="99" t="s">
        <v>167</v>
      </c>
      <c r="AQ1" s="95" t="s">
        <v>168</v>
      </c>
      <c r="AR1" s="95" t="s">
        <v>169</v>
      </c>
      <c r="AS1" s="98" t="s">
        <v>170</v>
      </c>
      <c r="AT1" s="95" t="s">
        <v>171</v>
      </c>
      <c r="AU1" s="95" t="s">
        <v>172</v>
      </c>
      <c r="AV1" s="95" t="s">
        <v>173</v>
      </c>
      <c r="AW1" s="95" t="s">
        <v>174</v>
      </c>
      <c r="AX1" s="95" t="s">
        <v>175</v>
      </c>
      <c r="AY1" s="95" t="s">
        <v>176</v>
      </c>
      <c r="AZ1" s="99" t="s">
        <v>177</v>
      </c>
      <c r="BA1" s="99" t="s">
        <v>178</v>
      </c>
      <c r="BB1" s="95" t="s">
        <v>179</v>
      </c>
      <c r="BC1" s="100" t="s">
        <v>180</v>
      </c>
      <c r="BD1" s="99" t="s">
        <v>181</v>
      </c>
      <c r="BE1" s="95" t="s">
        <v>182</v>
      </c>
      <c r="BF1" s="99" t="s">
        <v>183</v>
      </c>
      <c r="BG1" s="100" t="s">
        <v>184</v>
      </c>
      <c r="BH1" s="95" t="s">
        <v>185</v>
      </c>
      <c r="BI1" s="101" t="s">
        <v>186</v>
      </c>
      <c r="BJ1" s="101" t="s">
        <v>133</v>
      </c>
      <c r="BK1" s="102" t="s">
        <v>187</v>
      </c>
      <c r="BL1" s="95" t="s">
        <v>188</v>
      </c>
      <c r="BM1" s="95" t="s">
        <v>189</v>
      </c>
      <c r="BN1" s="95" t="s">
        <v>190</v>
      </c>
      <c r="BO1" s="95" t="s">
        <v>191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8"/>
  <dimension ref="B1:M21"/>
  <sheetViews>
    <sheetView topLeftCell="B1" workbookViewId="0">
      <selection activeCell="D16" sqref="D16"/>
    </sheetView>
  </sheetViews>
  <sheetFormatPr baseColWidth="10" defaultColWidth="10" defaultRowHeight="15.75" x14ac:dyDescent="0.25"/>
  <cols>
    <col min="1" max="1" width="23.125" style="2" customWidth="1"/>
    <col min="2" max="2" width="34.75" style="2" customWidth="1"/>
    <col min="3" max="3" width="10.375" style="2" customWidth="1"/>
    <col min="4" max="4" width="9.875" style="2" customWidth="1"/>
    <col min="5" max="5" width="10" style="2" customWidth="1"/>
    <col min="6" max="6" width="10" style="2"/>
    <col min="7" max="7" width="14.625" style="2" customWidth="1"/>
    <col min="8" max="8" width="14.25" style="2" customWidth="1"/>
    <col min="9" max="16384" width="10" style="2"/>
  </cols>
  <sheetData>
    <row r="1" spans="2:13" ht="16.5" thickBot="1" x14ac:dyDescent="0.3">
      <c r="I1" s="149" t="s">
        <v>37</v>
      </c>
      <c r="J1" s="150"/>
      <c r="K1" s="150"/>
    </row>
    <row r="2" spans="2:13" ht="17.25" thickTop="1" thickBot="1" x14ac:dyDescent="0.3">
      <c r="B2" s="36" t="s">
        <v>38</v>
      </c>
      <c r="C2" s="36" t="s">
        <v>39</v>
      </c>
      <c r="D2" s="36" t="s">
        <v>40</v>
      </c>
      <c r="E2" s="36" t="s">
        <v>41</v>
      </c>
      <c r="F2" s="36" t="s">
        <v>42</v>
      </c>
      <c r="G2" s="36" t="s">
        <v>43</v>
      </c>
      <c r="H2" s="37" t="s">
        <v>44</v>
      </c>
      <c r="I2" s="38">
        <v>1</v>
      </c>
      <c r="J2" s="39">
        <v>2</v>
      </c>
      <c r="K2" s="40">
        <v>3</v>
      </c>
      <c r="L2" s="41" t="s">
        <v>42</v>
      </c>
      <c r="M2" s="42" t="s">
        <v>45</v>
      </c>
    </row>
    <row r="3" spans="2:13" ht="16.5" thickTop="1" x14ac:dyDescent="0.25">
      <c r="B3" s="43" t="s">
        <v>121</v>
      </c>
      <c r="C3" s="44">
        <v>0</v>
      </c>
      <c r="D3" s="44">
        <v>4</v>
      </c>
      <c r="E3" s="44">
        <v>0</v>
      </c>
      <c r="F3" s="44">
        <v>4</v>
      </c>
      <c r="G3" s="45">
        <f>IF(H3=0,"NC",+C3/H3)</f>
        <v>0</v>
      </c>
      <c r="H3" s="46">
        <f>+F3-E3</f>
        <v>4</v>
      </c>
      <c r="I3" s="47">
        <v>2</v>
      </c>
      <c r="J3" s="44">
        <v>2</v>
      </c>
      <c r="K3" s="44">
        <v>0</v>
      </c>
      <c r="L3" s="41">
        <f>+I3+J3+K3</f>
        <v>4</v>
      </c>
    </row>
    <row r="4" spans="2:13" x14ac:dyDescent="0.25">
      <c r="B4" s="48" t="s">
        <v>122</v>
      </c>
      <c r="C4" s="49">
        <v>0</v>
      </c>
      <c r="D4" s="49">
        <v>3</v>
      </c>
      <c r="E4" s="49">
        <v>0</v>
      </c>
      <c r="F4" s="49">
        <v>3</v>
      </c>
      <c r="G4" s="50">
        <f t="shared" ref="G4:G11" si="0">IF(H4=0,"NC",+C4/H4)</f>
        <v>0</v>
      </c>
      <c r="H4" s="46">
        <f>+F4-E4</f>
        <v>3</v>
      </c>
      <c r="I4" s="51">
        <v>3</v>
      </c>
      <c r="J4" s="49">
        <v>0</v>
      </c>
      <c r="K4" s="49">
        <v>0</v>
      </c>
      <c r="L4" s="41">
        <f t="shared" ref="L4:L14" si="1">+I4+J4+K4</f>
        <v>3</v>
      </c>
    </row>
    <row r="5" spans="2:13" x14ac:dyDescent="0.25">
      <c r="B5" s="48" t="s">
        <v>124</v>
      </c>
      <c r="C5" s="49">
        <v>0</v>
      </c>
      <c r="D5" s="49">
        <v>5</v>
      </c>
      <c r="E5" s="49">
        <v>0</v>
      </c>
      <c r="F5" s="49">
        <v>5</v>
      </c>
      <c r="G5" s="50">
        <f t="shared" si="0"/>
        <v>0</v>
      </c>
      <c r="H5" s="46">
        <f t="shared" ref="H5:H13" si="2">+F5-E5</f>
        <v>5</v>
      </c>
      <c r="I5" s="51">
        <v>5</v>
      </c>
      <c r="J5" s="49">
        <v>0</v>
      </c>
      <c r="K5" s="49">
        <v>0</v>
      </c>
      <c r="L5" s="41">
        <f t="shared" si="1"/>
        <v>5</v>
      </c>
    </row>
    <row r="6" spans="2:13" x14ac:dyDescent="0.25">
      <c r="B6" s="48" t="s">
        <v>123</v>
      </c>
      <c r="C6" s="49">
        <v>0</v>
      </c>
      <c r="D6" s="49">
        <v>1</v>
      </c>
      <c r="E6" s="49">
        <v>0</v>
      </c>
      <c r="F6" s="49">
        <v>1</v>
      </c>
      <c r="G6" s="50">
        <f t="shared" si="0"/>
        <v>0</v>
      </c>
      <c r="H6" s="46">
        <f t="shared" si="2"/>
        <v>1</v>
      </c>
      <c r="I6" s="51">
        <v>0</v>
      </c>
      <c r="J6" s="49">
        <v>1</v>
      </c>
      <c r="K6" s="49">
        <v>0</v>
      </c>
      <c r="L6" s="41">
        <f t="shared" si="1"/>
        <v>1</v>
      </c>
    </row>
    <row r="7" spans="2:13" x14ac:dyDescent="0.25">
      <c r="B7" s="48"/>
      <c r="C7" s="49"/>
      <c r="D7" s="49"/>
      <c r="E7" s="49"/>
      <c r="F7" s="49"/>
      <c r="G7" s="50" t="str">
        <f t="shared" si="0"/>
        <v>NC</v>
      </c>
      <c r="H7" s="46">
        <f t="shared" si="2"/>
        <v>0</v>
      </c>
      <c r="I7" s="51">
        <v>0</v>
      </c>
      <c r="J7" s="49">
        <v>2</v>
      </c>
      <c r="K7" s="49">
        <v>0</v>
      </c>
      <c r="L7" s="41">
        <f t="shared" si="1"/>
        <v>2</v>
      </c>
    </row>
    <row r="8" spans="2:13" x14ac:dyDescent="0.25">
      <c r="B8" s="48"/>
      <c r="C8" s="49"/>
      <c r="D8" s="49"/>
      <c r="E8" s="49"/>
      <c r="F8" s="49"/>
      <c r="G8" s="50" t="str">
        <f t="shared" si="0"/>
        <v>NC</v>
      </c>
      <c r="H8" s="46">
        <f t="shared" si="2"/>
        <v>0</v>
      </c>
      <c r="I8" s="51">
        <v>0</v>
      </c>
      <c r="J8" s="51">
        <v>0</v>
      </c>
      <c r="K8" s="49">
        <v>0</v>
      </c>
      <c r="L8" s="41">
        <f t="shared" si="1"/>
        <v>0</v>
      </c>
    </row>
    <row r="9" spans="2:13" x14ac:dyDescent="0.25">
      <c r="B9" s="48"/>
      <c r="C9" s="49"/>
      <c r="D9" s="49"/>
      <c r="E9" s="49"/>
      <c r="F9" s="49"/>
      <c r="G9" s="50" t="str">
        <f t="shared" si="0"/>
        <v>NC</v>
      </c>
      <c r="H9" s="46">
        <f t="shared" si="2"/>
        <v>0</v>
      </c>
      <c r="I9" s="51">
        <v>0</v>
      </c>
      <c r="J9" s="51">
        <v>1</v>
      </c>
      <c r="K9" s="49">
        <v>0</v>
      </c>
      <c r="L9" s="41"/>
    </row>
    <row r="10" spans="2:13" x14ac:dyDescent="0.25">
      <c r="B10" s="48"/>
      <c r="C10" s="49"/>
      <c r="D10" s="49"/>
      <c r="E10" s="49"/>
      <c r="F10" s="67"/>
      <c r="G10" s="50" t="str">
        <f t="shared" si="0"/>
        <v>NC</v>
      </c>
      <c r="H10" s="46">
        <f t="shared" si="2"/>
        <v>0</v>
      </c>
      <c r="I10" s="51">
        <v>0</v>
      </c>
      <c r="J10" s="51">
        <v>1</v>
      </c>
      <c r="K10" s="49">
        <v>0</v>
      </c>
      <c r="L10" s="41"/>
    </row>
    <row r="11" spans="2:13" x14ac:dyDescent="0.25">
      <c r="B11" s="48"/>
      <c r="C11" s="49"/>
      <c r="D11" s="49"/>
      <c r="E11" s="49"/>
      <c r="F11" s="49"/>
      <c r="G11" s="50" t="str">
        <f t="shared" si="0"/>
        <v>NC</v>
      </c>
      <c r="H11" s="46">
        <f t="shared" si="2"/>
        <v>0</v>
      </c>
      <c r="I11" s="51">
        <v>0</v>
      </c>
      <c r="J11" s="51">
        <v>1</v>
      </c>
      <c r="K11" s="49">
        <v>0</v>
      </c>
      <c r="L11" s="41"/>
    </row>
    <row r="12" spans="2:13" x14ac:dyDescent="0.25">
      <c r="B12" s="48"/>
      <c r="C12" s="49"/>
      <c r="D12" s="49"/>
      <c r="E12" s="49"/>
      <c r="F12" s="49"/>
      <c r="G12" s="50"/>
      <c r="H12" s="46">
        <f t="shared" si="2"/>
        <v>0</v>
      </c>
      <c r="I12" s="51">
        <v>1</v>
      </c>
      <c r="J12" s="51">
        <v>0</v>
      </c>
      <c r="K12" s="49">
        <v>0</v>
      </c>
      <c r="L12" s="41"/>
    </row>
    <row r="13" spans="2:13" ht="16.5" thickBot="1" x14ac:dyDescent="0.3">
      <c r="B13" s="52"/>
      <c r="C13" s="49"/>
      <c r="D13" s="49"/>
      <c r="E13" s="49"/>
      <c r="F13" s="49"/>
      <c r="G13" s="50"/>
      <c r="H13" s="46">
        <f t="shared" si="2"/>
        <v>0</v>
      </c>
      <c r="I13" s="51">
        <v>0</v>
      </c>
      <c r="J13" s="51">
        <v>0</v>
      </c>
      <c r="K13" s="53">
        <v>0</v>
      </c>
      <c r="L13" s="41">
        <f t="shared" si="1"/>
        <v>0</v>
      </c>
    </row>
    <row r="14" spans="2:13" ht="17.25" thickTop="1" thickBot="1" x14ac:dyDescent="0.3">
      <c r="B14" s="1" t="s">
        <v>46</v>
      </c>
      <c r="C14" s="54">
        <f>+SUM(C3:C13)</f>
        <v>0</v>
      </c>
      <c r="D14" s="54">
        <f>+SUM(D3:D13)</f>
        <v>13</v>
      </c>
      <c r="E14" s="54">
        <f>+SUM(E3:E13)</f>
        <v>0</v>
      </c>
      <c r="F14" s="54">
        <v>13</v>
      </c>
      <c r="G14" s="55">
        <f>+C14/F14</f>
        <v>0</v>
      </c>
      <c r="H14" s="56">
        <f>+SUM(H3:H13)</f>
        <v>13</v>
      </c>
      <c r="I14" s="56">
        <f>+SUM(I3:I13)</f>
        <v>11</v>
      </c>
      <c r="J14" s="56">
        <f>+SUM(J3:J13)</f>
        <v>8</v>
      </c>
      <c r="K14" s="56">
        <f>+SUM(K3:K13)</f>
        <v>0</v>
      </c>
      <c r="L14" s="41">
        <f t="shared" si="1"/>
        <v>19</v>
      </c>
    </row>
    <row r="15" spans="2:13" ht="16.5" thickTop="1" x14ac:dyDescent="0.25"/>
    <row r="16" spans="2:13" x14ac:dyDescent="0.25">
      <c r="B16" s="2" t="s">
        <v>29</v>
      </c>
      <c r="C16" s="2">
        <f>14+18+9</f>
        <v>41</v>
      </c>
      <c r="H16" s="42" t="s">
        <v>47</v>
      </c>
      <c r="I16" s="41">
        <v>0</v>
      </c>
      <c r="J16" s="41">
        <v>0</v>
      </c>
      <c r="K16" s="41">
        <v>0</v>
      </c>
      <c r="L16" s="41">
        <f>+SUM(I16:K16)</f>
        <v>0</v>
      </c>
    </row>
    <row r="17" spans="8:13" x14ac:dyDescent="0.25">
      <c r="H17" s="42" t="s">
        <v>48</v>
      </c>
      <c r="I17" s="41">
        <v>0</v>
      </c>
      <c r="J17" s="41">
        <v>0</v>
      </c>
      <c r="K17" s="41">
        <v>0</v>
      </c>
    </row>
    <row r="18" spans="8:13" x14ac:dyDescent="0.25">
      <c r="H18" s="42" t="s">
        <v>49</v>
      </c>
      <c r="I18" s="57">
        <v>0.5</v>
      </c>
      <c r="J18" s="57">
        <v>5.0000000000000001E-3</v>
      </c>
      <c r="K18" s="57" t="e">
        <f>1-K14/K16</f>
        <v>#DIV/0!</v>
      </c>
      <c r="L18" s="2">
        <f>10/29</f>
        <v>0.34482758620689657</v>
      </c>
    </row>
    <row r="19" spans="8:13" x14ac:dyDescent="0.25">
      <c r="I19" s="42" t="s">
        <v>50</v>
      </c>
      <c r="J19" s="42" t="s">
        <v>51</v>
      </c>
      <c r="K19" s="42" t="s">
        <v>52</v>
      </c>
      <c r="M19" s="42"/>
    </row>
    <row r="20" spans="8:13" x14ac:dyDescent="0.25">
      <c r="H20" s="42" t="s">
        <v>53</v>
      </c>
      <c r="I20" s="2">
        <f>+D14</f>
        <v>13</v>
      </c>
    </row>
    <row r="21" spans="8:13" x14ac:dyDescent="0.25">
      <c r="H21" s="58" t="s">
        <v>54</v>
      </c>
      <c r="I21" s="59" t="str">
        <f>+IF(I18&lt;1,"Alto",+IF(J18=1,"Bajo","Medio"))</f>
        <v>Alto</v>
      </c>
    </row>
  </sheetData>
  <mergeCells count="1">
    <mergeCell ref="I1:K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Orden xmlns="b596f66d-9fcd-47c4-9e6e-6dd40f45329f"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3531D39CBC02DC4BA1ABB2F1336AE2C1" ma:contentTypeVersion="1" ma:contentTypeDescription="Crear nuevo documento." ma:contentTypeScope="" ma:versionID="d50f64fbd96db9164dc6487aa1ce8ae3">
  <xsd:schema xmlns:xsd="http://www.w3.org/2001/XMLSchema" xmlns:xs="http://www.w3.org/2001/XMLSchema" xmlns:p="http://schemas.microsoft.com/office/2006/metadata/properties" xmlns:ns2="b596f66d-9fcd-47c4-9e6e-6dd40f45329f" targetNamespace="http://schemas.microsoft.com/office/2006/metadata/properties" ma:root="true" ma:fieldsID="d4e802a798b312ab0ff1118b1282b90a" ns2:_="">
    <xsd:import namespace="b596f66d-9fcd-47c4-9e6e-6dd40f45329f"/>
    <xsd:element name="properties">
      <xsd:complexType>
        <xsd:sequence>
          <xsd:element name="documentManagement">
            <xsd:complexType>
              <xsd:all>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96f66d-9fcd-47c4-9e6e-6dd40f45329f" elementFormDefault="qualified">
    <xsd:import namespace="http://schemas.microsoft.com/office/2006/documentManagement/types"/>
    <xsd:import namespace="http://schemas.microsoft.com/office/infopath/2007/PartnerControls"/>
    <xsd:element name="Orden" ma:index="8"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51EDE2-2D87-4BE8-A04F-283B1F53AE54}"/>
</file>

<file path=customXml/itemProps2.xml><?xml version="1.0" encoding="utf-8"?>
<ds:datastoreItem xmlns:ds="http://schemas.openxmlformats.org/officeDocument/2006/customXml" ds:itemID="{55B781EE-D696-4D61-B1DC-FD3508BADC8D}">
  <ds:schemaRefs>
    <ds:schemaRef ds:uri="http://schemas.microsoft.com/sharepoint/events"/>
  </ds:schemaRefs>
</ds:datastoreItem>
</file>

<file path=customXml/itemProps3.xml><?xml version="1.0" encoding="utf-8"?>
<ds:datastoreItem xmlns:ds="http://schemas.openxmlformats.org/officeDocument/2006/customXml" ds:itemID="{F0D16DED-C5FA-4274-AE6F-EF9119E0E635}"/>
</file>

<file path=customXml/itemProps4.xml><?xml version="1.0" encoding="utf-8"?>
<ds:datastoreItem xmlns:ds="http://schemas.openxmlformats.org/officeDocument/2006/customXml" ds:itemID="{A21ABF0F-20E2-4B3E-A64A-0D163E9C0A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Hoja1</vt:lpstr>
      <vt:lpstr>LV EMPRESA QUE TIENE ASBESTO</vt:lpstr>
      <vt:lpstr>LV EMPRESA QUE RETIRA ASBESTO</vt:lpstr>
      <vt:lpstr>Recomendaciones</vt:lpstr>
      <vt:lpstr>CopiaReco</vt:lpstr>
      <vt:lpstr>CopiaLV</vt:lpstr>
      <vt:lpstr>Doc_51</vt:lpstr>
      <vt:lpstr>Grafico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Lista de Verificación de Condiciones de Seguridad en el Uso de Plaguicidas</dc:title>
  <dc:creator>Zuñiga, Romulo</dc:creator>
  <cp:lastModifiedBy>la fabrica imaginaria</cp:lastModifiedBy>
  <cp:lastPrinted>2019-09-30T19:15:20Z</cp:lastPrinted>
  <dcterms:created xsi:type="dcterms:W3CDTF">2014-10-29T16:55:08Z</dcterms:created>
  <dcterms:modified xsi:type="dcterms:W3CDTF">2021-01-27T20:54:23Z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0x0101003531D39CBC02DC4BA1ABB2F1336AE2C1</vt:lpwstr>
  </property>
  <property fmtid="{D5CDD505-2E9C-101B-9397-08002B2CF9AE}" pid="3" name="_dlc_DocIdItemGuid">
    <vt:lpwstr>93f65f71-cba6-4492-8ef5-135ee0ece7e2</vt:lpwstr>
  </property>
</Properties>
</file>