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mc:AlternateContent xmlns:mc="http://schemas.openxmlformats.org/markup-compatibility/2006">
    <mc:Choice Requires="x15">
      <x15ac:absPath xmlns:x15ac="http://schemas.microsoft.com/office/spreadsheetml/2010/11/ac" url="C:\Users\grmpca\Downloads\@genda\Calificaciones\"/>
    </mc:Choice>
  </mc:AlternateContent>
  <xr:revisionPtr revIDLastSave="0" documentId="13_ncr:1_{0C3A5EE8-959F-4AC5-813A-7264583AC7C8}" xr6:coauthVersionLast="47" xr6:coauthVersionMax="47" xr10:uidLastSave="{00000000-0000-0000-0000-000000000000}"/>
  <bookViews>
    <workbookView xWindow="-110" yWindow="-110" windowWidth="19420" windowHeight="10420" xr2:uid="{00000000-000D-0000-FFFF-FFFF00000000}"/>
  </bookViews>
  <sheets>
    <sheet name="ODA" sheetId="11" r:id="rId1"/>
    <sheet name="Cobertura" sheetId="15" r:id="rId2"/>
    <sheet name="Preguntas" sheetId="16" state="hidden" r:id="rId3"/>
    <sheet name="Baterías" sheetId="17" state="hidden" r:id="rId4"/>
    <sheet name="no borrar" sheetId="14" state="hidden" r:id="rId5"/>
    <sheet name="Hoja2" sheetId="13" state="hidden" r:id="rId6"/>
    <sheet name="Hoja1" sheetId="12" state="hidden" r:id="rId7"/>
  </sheets>
  <externalReferences>
    <externalReference r:id="rId8"/>
  </externalReferences>
  <definedNames>
    <definedName name="_xlnm._FilterDatabase" localSheetId="1" hidden="1">#REF!</definedName>
    <definedName name="_xlnm._FilterDatabase" localSheetId="0" hidden="1">#REF!</definedName>
    <definedName name="_xlnm._FilterDatabase" localSheetId="2" hidden="1">Preguntas!$A$1:$G$68</definedName>
    <definedName name="_xlnm.Print_Area" localSheetId="1">Cobertura!$B$2:$L$57</definedName>
    <definedName name="_xlnm.Print_Area" localSheetId="0">ODA!$B$2:$L$70</definedName>
    <definedName name="opcion1" localSheetId="2">'[1]no borrar'!$A$1:$A$2</definedName>
    <definedName name="opcion1">'no borrar'!$A$1:$A$2</definedName>
    <definedName name="opcion2" localSheetId="2">'[1]no borrar'!#REF!</definedName>
    <definedName name="opcion2">'no borrar'!#REF!</definedName>
    <definedName name="OPCIONES" localSheetId="2">'[1]no borrar'!#REF!</definedName>
    <definedName name="OPCIONES">'no borrar'!#REF!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7" i="11" l="1"/>
  <c r="Y30" i="11"/>
  <c r="Y29" i="11"/>
  <c r="Y28" i="11"/>
  <c r="Z38" i="11"/>
  <c r="Y38" i="11"/>
  <c r="Z37" i="11"/>
  <c r="Z36" i="11"/>
  <c r="Y36" i="11"/>
  <c r="Z35" i="11"/>
  <c r="Y35" i="11"/>
  <c r="Z34" i="11"/>
  <c r="Y34" i="11"/>
  <c r="Z33" i="11"/>
  <c r="Y33" i="11"/>
  <c r="Z31" i="11"/>
  <c r="Y31" i="11"/>
  <c r="Z30" i="11"/>
  <c r="Z29" i="11"/>
  <c r="Z28" i="11"/>
  <c r="Z26" i="11"/>
  <c r="Y26" i="11"/>
  <c r="Z25" i="11"/>
  <c r="Y25" i="11"/>
  <c r="X45" i="11" l="1"/>
  <c r="X46" i="11"/>
  <c r="X47" i="11"/>
  <c r="Y39" i="11"/>
  <c r="A2" i="14"/>
  <c r="A1" i="14"/>
  <c r="C43" i="11" l="1"/>
  <c r="K3" i="13"/>
  <c r="I10" i="13"/>
  <c r="I9" i="13"/>
  <c r="I8" i="13"/>
  <c r="I7" i="13"/>
  <c r="I6" i="13"/>
  <c r="I5" i="13"/>
  <c r="I4" i="13"/>
  <c r="I3" i="13"/>
  <c r="I2" i="13"/>
  <c r="I1" i="13"/>
  <c r="C11" i="13"/>
  <c r="C10" i="13"/>
  <c r="C9" i="13"/>
  <c r="C8" i="13"/>
  <c r="C7" i="13"/>
  <c r="C6" i="13"/>
  <c r="C5" i="13"/>
  <c r="C4" i="13"/>
  <c r="C3" i="13"/>
  <c r="C2" i="13"/>
  <c r="C1" i="13"/>
  <c r="A12" i="13"/>
  <c r="A11" i="13"/>
  <c r="A10" i="13"/>
  <c r="A9" i="13"/>
  <c r="A8" i="13"/>
  <c r="A7" i="13"/>
  <c r="A6" i="13"/>
  <c r="A5" i="13"/>
  <c r="A4" i="13"/>
  <c r="A3" i="13"/>
  <c r="A2" i="13"/>
  <c r="A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Covarrubias Antezana, Pablo</author>
  </authors>
  <commentList>
    <comment ref="F23" authorId="0" shapeId="0" xr:uid="{43CB7C25-8D5A-446A-9D9B-6E4063B04F16}">
      <text>
        <r>
          <rPr>
            <sz val="9"/>
            <color indexed="81"/>
            <rFont val="Tahoma"/>
            <family val="2"/>
          </rPr>
          <t>Para trabajadores contratados se deben responder preguntas para calificación</t>
        </r>
      </text>
    </comment>
    <comment ref="F24" authorId="0" shapeId="0" xr:uid="{BB54F707-1D29-4106-A0FD-77513EFF3D58}">
      <text>
        <r>
          <rPr>
            <sz val="9"/>
            <color indexed="81"/>
            <rFont val="Tahoma"/>
            <family val="2"/>
          </rPr>
          <t>Para trabajadores contratados se deben responder preguntas para calificación</t>
        </r>
      </text>
    </comment>
    <comment ref="F25" authorId="0" shapeId="0" xr:uid="{AEE3FD54-F907-40A0-BC99-A8011F63665F}">
      <text>
        <r>
          <rPr>
            <sz val="9"/>
            <color indexed="81"/>
            <rFont val="Tahoma"/>
            <family val="2"/>
          </rPr>
          <t>Para trabajadores contratados se deben responder preguntas para calificación</t>
        </r>
      </text>
    </comment>
    <comment ref="F26" authorId="0" shapeId="0" xr:uid="{D68C9F98-35B9-4BBF-9E11-DB16D54CDFF8}">
      <text>
        <r>
          <rPr>
            <sz val="9"/>
            <color indexed="81"/>
            <rFont val="Tahoma"/>
            <family val="2"/>
          </rPr>
          <t>Para trabajadores contratados se deben responder preguntas para calificación</t>
        </r>
      </text>
    </comment>
    <comment ref="F27" authorId="0" shapeId="0" xr:uid="{B2BE6C35-B0AA-4E30-8C73-07A69A1C4D31}">
      <text>
        <r>
          <rPr>
            <sz val="9"/>
            <color indexed="81"/>
            <rFont val="Tahoma"/>
            <family val="2"/>
          </rPr>
          <t>Para trabajadores contratados se deben responder preguntas para calificación</t>
        </r>
      </text>
    </comment>
    <comment ref="F28" authorId="0" shapeId="0" xr:uid="{A76AF626-A016-406F-9B8C-34909086888A}">
      <text>
        <r>
          <rPr>
            <sz val="9"/>
            <color indexed="81"/>
            <rFont val="Tahoma"/>
            <family val="2"/>
          </rPr>
          <t>Para trabajadores contratados se deben responder preguntas para calificación</t>
        </r>
      </text>
    </comment>
    <comment ref="F29" authorId="0" shapeId="0" xr:uid="{E83AA8AD-6351-41A5-ABC4-F01616EA302C}">
      <text>
        <r>
          <rPr>
            <sz val="9"/>
            <color indexed="81"/>
            <rFont val="Tahoma"/>
            <family val="2"/>
          </rPr>
          <t>Para trabajadores contratados se deben responder preguntas para calificación</t>
        </r>
      </text>
    </comment>
    <comment ref="D30" authorId="0" shapeId="0" xr:uid="{9FE51C5E-B1EA-479B-85A0-A147D5E440B0}">
      <text>
        <r>
          <rPr>
            <sz val="9"/>
            <color indexed="81"/>
            <rFont val="Tahoma"/>
            <family val="2"/>
          </rPr>
          <t>Para trabajadores contratados se deben responder preguntas para calificación</t>
        </r>
      </text>
    </comment>
    <comment ref="D31" authorId="0" shapeId="0" xr:uid="{9506EBEC-40A9-4B58-81A5-D1C7BC1D9F1E}">
      <text>
        <r>
          <rPr>
            <sz val="9"/>
            <color indexed="81"/>
            <rFont val="Tahoma"/>
            <family val="2"/>
          </rPr>
          <t>Para trabajadores contratados se deben responder preguntas para calificación</t>
        </r>
      </text>
    </comment>
    <comment ref="D33" authorId="0" shapeId="0" xr:uid="{DE39BFBF-E62E-4C0C-BD4F-BB8786C92ED9}">
      <text>
        <r>
          <rPr>
            <sz val="9"/>
            <color indexed="81"/>
            <rFont val="Tahoma"/>
            <family val="2"/>
          </rPr>
          <t>Para trabajadores contratados se deben responder preguntas para calificación</t>
        </r>
      </text>
    </comment>
    <comment ref="D34" authorId="0" shapeId="0" xr:uid="{B724E15D-8005-4DF1-B1D4-265C60574900}">
      <text>
        <r>
          <rPr>
            <sz val="9"/>
            <color indexed="81"/>
            <rFont val="Tahoma"/>
            <family val="2"/>
          </rPr>
          <t>Para trabajadores contratados se deben responder preguntas para calificación</t>
        </r>
      </text>
    </comment>
    <comment ref="F35" authorId="0" shapeId="0" xr:uid="{97001B85-B673-41D7-8C13-11E51EF9A482}">
      <text>
        <r>
          <rPr>
            <sz val="9"/>
            <color indexed="81"/>
            <rFont val="Tahoma"/>
            <family val="2"/>
          </rPr>
          <t>Para trabajadores contratados se deben responder preguntas para calificación</t>
        </r>
      </text>
    </comment>
    <comment ref="D38" authorId="0" shapeId="0" xr:uid="{3FAF258D-668A-4E57-B60B-2AFA3FFA0E87}">
      <text>
        <r>
          <rPr>
            <sz val="9"/>
            <color indexed="81"/>
            <rFont val="Tahoma"/>
            <family val="2"/>
          </rPr>
          <t>Para trabajadores contratados se deben responder preguntas para calificación</t>
        </r>
      </text>
    </comment>
    <comment ref="D39" authorId="0" shapeId="0" xr:uid="{DB2E58B2-BF17-445A-B9AD-908E5FB689B3}">
      <text>
        <r>
          <rPr>
            <sz val="9"/>
            <color indexed="81"/>
            <rFont val="Tahoma"/>
            <family val="2"/>
          </rPr>
          <t>Para trabajadores contratados se deben responder preguntas para calificación</t>
        </r>
      </text>
    </comment>
  </commentList>
</comments>
</file>

<file path=xl/sharedStrings.xml><?xml version="1.0" encoding="utf-8"?>
<sst xmlns="http://schemas.openxmlformats.org/spreadsheetml/2006/main" count="967" uniqueCount="547">
  <si>
    <t xml:space="preserve">Agencia Regional </t>
  </si>
  <si>
    <t>Minas y su altura</t>
  </si>
  <si>
    <t>Tipo Evaluación</t>
  </si>
  <si>
    <t>AMOLANAS</t>
  </si>
  <si>
    <t>Especifique o seleccione de la lista</t>
  </si>
  <si>
    <t>ANCUD</t>
  </si>
  <si>
    <t>Choquelimpie  4800 msnm</t>
  </si>
  <si>
    <t>Seleccionar un solo tipo de evaluación</t>
  </si>
  <si>
    <t>ANDACOLLO</t>
  </si>
  <si>
    <t>Collahuasi  4500 msnm</t>
  </si>
  <si>
    <t>HAGA CLICK AQUÍ</t>
  </si>
  <si>
    <t>ANGOL</t>
  </si>
  <si>
    <t>Quebrada Blanca  4200 msnm</t>
  </si>
  <si>
    <t xml:space="preserve">ANTOFAGASTA </t>
  </si>
  <si>
    <t>Salar Grande  650 msnm</t>
  </si>
  <si>
    <t>ARAUCO</t>
  </si>
  <si>
    <t>Salar Surire 4250 msnm</t>
  </si>
  <si>
    <t>ARICA</t>
  </si>
  <si>
    <t>Carbonato de Litio SQM 3900 msnm</t>
  </si>
  <si>
    <t>CABRERO</t>
  </si>
  <si>
    <t>El Abra  3900 msnm</t>
  </si>
  <si>
    <t>CALAMA</t>
  </si>
  <si>
    <t>El Inca  1600 msnm</t>
  </si>
  <si>
    <t>CALBUCO</t>
  </si>
  <si>
    <t>Escondida  3060 msnm</t>
  </si>
  <si>
    <t>RUT</t>
  </si>
  <si>
    <t>CALDERA</t>
  </si>
  <si>
    <t>Gaby 2660 msnm</t>
  </si>
  <si>
    <t>FONO</t>
  </si>
  <si>
    <t>CAÑETE</t>
  </si>
  <si>
    <t>Guanaco  2600 msnm</t>
  </si>
  <si>
    <t>CASTRO</t>
  </si>
  <si>
    <t>María Elena   800 msnm</t>
  </si>
  <si>
    <t>CHILLAN</t>
  </si>
  <si>
    <t>Spence 1700 msnm</t>
  </si>
  <si>
    <t>CONSTITUCION</t>
  </si>
  <si>
    <t>El Salvador  2600 msnm</t>
  </si>
  <si>
    <t>ALTURA GEOGRÁFICA</t>
  </si>
  <si>
    <t>COPIAPO</t>
  </si>
  <si>
    <t>La Candelaria  3600 msnm</t>
  </si>
  <si>
    <t>Clasificación Sanguínea</t>
  </si>
  <si>
    <t>COQUIMBO</t>
  </si>
  <si>
    <t>Maricunga 4800 msnm</t>
  </si>
  <si>
    <t>Test De Graham</t>
  </si>
  <si>
    <t>Coproparasitologico (Pafs)</t>
  </si>
  <si>
    <t>Arsénico</t>
  </si>
  <si>
    <t>Citostáticos</t>
  </si>
  <si>
    <t>Audiometría</t>
  </si>
  <si>
    <t>Hiperbaria</t>
  </si>
  <si>
    <t>Operación equipo fijo parte móvil</t>
  </si>
  <si>
    <t>Canabinoides en orina**</t>
  </si>
  <si>
    <t>Maquinista ferroviario</t>
  </si>
  <si>
    <t>Anfetaminas en orina**</t>
  </si>
  <si>
    <t>Otros (Especificar Abajo)</t>
  </si>
  <si>
    <t>Plomo</t>
  </si>
  <si>
    <t>Benzodiazepinas en orina**</t>
  </si>
  <si>
    <t>Ruido</t>
  </si>
  <si>
    <t>Barbituricos en orina**</t>
  </si>
  <si>
    <t>Alcohol en sangre</t>
  </si>
  <si>
    <t>Haga click aquí</t>
  </si>
  <si>
    <t>Prescripción médica para vacunación de recolectores de residuos domiciliarios</t>
  </si>
  <si>
    <t>Trabajo a bordo de embarcaciones en alta mar</t>
  </si>
  <si>
    <t>Psicometría</t>
  </si>
  <si>
    <t>Certificación</t>
  </si>
  <si>
    <t>Psicolaboral***</t>
  </si>
  <si>
    <t>Arica</t>
  </si>
  <si>
    <t>HORNITOS</t>
  </si>
  <si>
    <t>Iquique</t>
  </si>
  <si>
    <t>HUALAÑE</t>
  </si>
  <si>
    <t>Antofagasta</t>
  </si>
  <si>
    <t>ILLAPEL</t>
  </si>
  <si>
    <t>Copiapó</t>
  </si>
  <si>
    <t>LA CALERA</t>
  </si>
  <si>
    <t>La Serena</t>
  </si>
  <si>
    <t>LA LIGUA</t>
  </si>
  <si>
    <t>Valparaiso</t>
  </si>
  <si>
    <t>LA SERENA</t>
  </si>
  <si>
    <t>Rancagua</t>
  </si>
  <si>
    <t>LA UNION</t>
  </si>
  <si>
    <t>Talca</t>
  </si>
  <si>
    <t>LAJA</t>
  </si>
  <si>
    <t>Chillán</t>
  </si>
  <si>
    <t>LAS CABRAS</t>
  </si>
  <si>
    <t>Concepción</t>
  </si>
  <si>
    <t>LINARES</t>
  </si>
  <si>
    <t>Los Ángeles</t>
  </si>
  <si>
    <t>LLANQUIHUE</t>
  </si>
  <si>
    <t>Temucco</t>
  </si>
  <si>
    <t>LOS ANDES</t>
  </si>
  <si>
    <t>Valdivia</t>
  </si>
  <si>
    <t>LOS ANGELES</t>
  </si>
  <si>
    <t>Osorno</t>
  </si>
  <si>
    <t>LOS LAGOS</t>
  </si>
  <si>
    <t>Coyhaique</t>
  </si>
  <si>
    <t>LOS LOROS</t>
  </si>
  <si>
    <t>Egaña</t>
  </si>
  <si>
    <t>PUERTO CISNE</t>
  </si>
  <si>
    <t>La Reina</t>
  </si>
  <si>
    <t>PUERTO MONTT</t>
  </si>
  <si>
    <t>Providencia</t>
  </si>
  <si>
    <t>PUERTO NATALES</t>
  </si>
  <si>
    <t>Las Condes</t>
  </si>
  <si>
    <t>PUERTO VARAS</t>
  </si>
  <si>
    <t>Melipilla</t>
  </si>
  <si>
    <t>PUERTO WILLIAMS</t>
  </si>
  <si>
    <t>Parque las Américas</t>
  </si>
  <si>
    <t>PUNTA ARENAS</t>
  </si>
  <si>
    <t>Maipú</t>
  </si>
  <si>
    <t>PURRANQUE</t>
  </si>
  <si>
    <t>Libertadores</t>
  </si>
  <si>
    <t>QUELLON</t>
  </si>
  <si>
    <t>Valles del Maipo</t>
  </si>
  <si>
    <t>QUEMCHI</t>
  </si>
  <si>
    <t>San Miguel</t>
  </si>
  <si>
    <t>QUILPUE</t>
  </si>
  <si>
    <t>Puente Alto</t>
  </si>
  <si>
    <t>RANCAGUA</t>
  </si>
  <si>
    <t>La Florida</t>
  </si>
  <si>
    <t>RENGO</t>
  </si>
  <si>
    <t>Talagante</t>
  </si>
  <si>
    <t>RIO BUENO</t>
  </si>
  <si>
    <t>RUPANCO</t>
  </si>
  <si>
    <t>SAN ANTONIO</t>
  </si>
  <si>
    <t>SAN FELIPE</t>
  </si>
  <si>
    <t>SAN FERNANDO</t>
  </si>
  <si>
    <t>SAN JAVIER</t>
  </si>
  <si>
    <t>SAN VICENTE TAGUA TAGUA</t>
  </si>
  <si>
    <t>SANTA CRUZ</t>
  </si>
  <si>
    <t>TALAGANTE</t>
  </si>
  <si>
    <t>TALCA</t>
  </si>
  <si>
    <t>TALCAHUANO</t>
  </si>
  <si>
    <t>TEMUCO</t>
  </si>
  <si>
    <t>TOCOPILLA</t>
  </si>
  <si>
    <t>TOME</t>
  </si>
  <si>
    <t>VALDIVIA</t>
  </si>
  <si>
    <t>VALLENAR</t>
  </si>
  <si>
    <t>VALPARAISO</t>
  </si>
  <si>
    <t>VICTORIA</t>
  </si>
  <si>
    <t>VICUÑA</t>
  </si>
  <si>
    <t>VILLARRICA</t>
  </si>
  <si>
    <t>VIÑA DEL MAR</t>
  </si>
  <si>
    <t>A. SULFUROSO-NEBLINAS ÁCIDAS</t>
  </si>
  <si>
    <t>ALTITUD GEOGRÁFICA &gt; 3.000 M OCUPACIONAL</t>
  </si>
  <si>
    <t>ALTITUD GEOGRÁFICA &gt; 3.000 M PREOCUPACIONAL Y OCUP. CADA 5 AÑOS</t>
  </si>
  <si>
    <t>ARSENICO</t>
  </si>
  <si>
    <t>BÁSICA</t>
  </si>
  <si>
    <t>BRIGADISTA DE EMERGENCIA</t>
  </si>
  <si>
    <t>CALOR</t>
  </si>
  <si>
    <t>CHEQUEO AVANZADO</t>
  </si>
  <si>
    <t>CHEQUEO BÁSICO</t>
  </si>
  <si>
    <t>CHEQUEO INTERMEDIO</t>
  </si>
  <si>
    <t>CONDUCCIÓN MAQUINARIA PESADA O EQUIPOS</t>
  </si>
  <si>
    <t>CONDUCCIÓN VEHÍCULO LIVIANO</t>
  </si>
  <si>
    <t>CUMARINICOS, PLAGUICIDAS</t>
  </si>
  <si>
    <t>FRIO</t>
  </si>
  <si>
    <t>HIPERBARIA OCUPACIONAL</t>
  </si>
  <si>
    <t>HIPERBARIA PRE-EXPOSICIÓN</t>
  </si>
  <si>
    <t>MANEJO MANUAL DE CARGA</t>
  </si>
  <si>
    <t>MANIPULADOR DE ALIMENTOS</t>
  </si>
  <si>
    <t>MOVIMIENTO REPETITIVOS</t>
  </si>
  <si>
    <t>OPERACIÓN EQUI. FIJO CON PARTES MÓV. Y PTE GRÚA</t>
  </si>
  <si>
    <t>ORGANO FOSFORADOS PLAGUICIDAS</t>
  </si>
  <si>
    <t>PLOMO OCUP. PRE-EXPOSICIÓN</t>
  </si>
  <si>
    <t>PLOMO PREOCUPACIONAL</t>
  </si>
  <si>
    <t>RADIACIONES IONIZANTES</t>
  </si>
  <si>
    <t>RUIDO</t>
  </si>
  <si>
    <t>SILICE CRISTALIZADA</t>
  </si>
  <si>
    <t>TRABAJO ALTURA FISICA</t>
  </si>
  <si>
    <t>TRABAJO AMBIENTE CONFINADO</t>
  </si>
  <si>
    <t>VIBRACIÓN MANO BRAZO</t>
  </si>
  <si>
    <t>VIGILANTE O GUARDIA DE SEGURIDAD</t>
  </si>
  <si>
    <t xml:space="preserve">Arsenico </t>
  </si>
  <si>
    <t/>
  </si>
  <si>
    <t>Canabinoides</t>
  </si>
  <si>
    <t>Anfetaminas</t>
  </si>
  <si>
    <t>CONDUCCIÓN MAQUINARIA PESADA O EQUIPOS; OPERADOR PUENTE GRUA, TELEOPERADOR</t>
  </si>
  <si>
    <t>Cocaina O Pasta Base</t>
  </si>
  <si>
    <t>Benzodiazepinas</t>
  </si>
  <si>
    <t>Plaguicidas Cumarinicos Y Otros Plaguicidas No Organofosforados</t>
  </si>
  <si>
    <t>Barbituricos</t>
  </si>
  <si>
    <t>Plaguicidas Organofosforados Y Carbamatos</t>
  </si>
  <si>
    <t>Alcohol</t>
  </si>
  <si>
    <t>Radiaciones Ionizantes</t>
  </si>
  <si>
    <t>Seleccionar faena o lugar para Altitud Geog.</t>
  </si>
  <si>
    <t>Lugares</t>
  </si>
  <si>
    <t>ACHS - ANTOFAGASTA</t>
  </si>
  <si>
    <t>ALMA - SAN PEDRO DE ATACAMA</t>
  </si>
  <si>
    <t>ANGLO AMERICAN - CENTRO CHAGRES</t>
  </si>
  <si>
    <t>Tocopilla</t>
  </si>
  <si>
    <t>ANGLO AMERICAN - CENTRO EL SOLDADO</t>
  </si>
  <si>
    <t>Mejillones</t>
  </si>
  <si>
    <t>ANGLO AMERICAN - CENTRO LAS TORTOLAS</t>
  </si>
  <si>
    <t>ANGLO AMERICAN - CENTRO PEDRO DE VALDIVI</t>
  </si>
  <si>
    <t>Calama</t>
  </si>
  <si>
    <t>ANGLO AMERICAN - HOTEL PLACA LOS BRONCES</t>
  </si>
  <si>
    <t xml:space="preserve">Copiapó </t>
  </si>
  <si>
    <t>ANGLO AMERICAN - NORTE DIV MANTOS BLANCO</t>
  </si>
  <si>
    <t>Vallenar</t>
  </si>
  <si>
    <t>ANGLO AMERICAN - PEREZ CALDERA LOS BRONC</t>
  </si>
  <si>
    <t>ANGLOAMERICAN - NORTE DIV MANTO VERDE</t>
  </si>
  <si>
    <t>Coquimbo</t>
  </si>
  <si>
    <t>BECHTEL CHILE - ANTOFAGASTA</t>
  </si>
  <si>
    <t>Ovalle</t>
  </si>
  <si>
    <t>BHP CERRO COLORADO - IQUIQUE</t>
  </si>
  <si>
    <t>Illapel</t>
  </si>
  <si>
    <t>BHPB MINEX - ARICA</t>
  </si>
  <si>
    <t>Quilicura (Libertadores)</t>
  </si>
  <si>
    <t>CAMPAMENTO SIERRA GORDA - ANTOFAGASTA</t>
  </si>
  <si>
    <t>Conchalí (Parque Las Américas)</t>
  </si>
  <si>
    <t>CAP CERRO NEGRO ALTO - COPIAPO</t>
  </si>
  <si>
    <t>CARGO CASINOS CERRADOS G.O NORTE</t>
  </si>
  <si>
    <t>CCAF DE LOS ANDES - HORNITOS</t>
  </si>
  <si>
    <t>Santiago (Hospital del Trabajador)</t>
  </si>
  <si>
    <t>CENTRAL HIDROELECTRICA EL PASO - SAN FER</t>
  </si>
  <si>
    <t>San Bernardo</t>
  </si>
  <si>
    <t>CIA MINERA HUASCO - VALLENAR</t>
  </si>
  <si>
    <t>Viña del Mar</t>
  </si>
  <si>
    <t>CMH - HUASCO</t>
  </si>
  <si>
    <t>La Calera</t>
  </si>
  <si>
    <t>CMP - ROMERAL</t>
  </si>
  <si>
    <t>San Felipe</t>
  </si>
  <si>
    <t>CMP - VALLENAR</t>
  </si>
  <si>
    <t>Los Andes</t>
  </si>
  <si>
    <t>CMP PELLETS - VALLENAR</t>
  </si>
  <si>
    <t>San Antonio</t>
  </si>
  <si>
    <t>CODELCO - CHUQUICAMATA</t>
  </si>
  <si>
    <t>COMPAÑIA MINERA GUANACO LTDA - TAL TAL</t>
  </si>
  <si>
    <t>Curicó</t>
  </si>
  <si>
    <t>COMPAÑIA MINERA ZALDIVAR S.A. - ANTOFAGA</t>
  </si>
  <si>
    <t>CORPESCA - IQUIQUE</t>
  </si>
  <si>
    <t>Chillan</t>
  </si>
  <si>
    <t>DAKAR - COPIAPO</t>
  </si>
  <si>
    <t>Los Angeles</t>
  </si>
  <si>
    <t>E-CL (EX-EDELNOR) - MEJILLONES</t>
  </si>
  <si>
    <t>EL PEÑON - ANTOFAGASTA</t>
  </si>
  <si>
    <t>Temuco</t>
  </si>
  <si>
    <t>EMBONOR - ARICA</t>
  </si>
  <si>
    <t>EMBONOR - IQUIQUE</t>
  </si>
  <si>
    <t>EMEC - ALTO PEÑUELAS</t>
  </si>
  <si>
    <t>Castro</t>
  </si>
  <si>
    <t>EMEC - COQUIMBO</t>
  </si>
  <si>
    <t>Puerto Montt</t>
  </si>
  <si>
    <t>EMEC - LA SERENA CENTRO</t>
  </si>
  <si>
    <t>EMPRESA ELECTRICA ANGAMOS - ANTOFAGASTA</t>
  </si>
  <si>
    <t>Punta Arenas</t>
  </si>
  <si>
    <t>ENAEX - MEJILLONES</t>
  </si>
  <si>
    <t>ENAEX RIO LOA - CALAMA</t>
  </si>
  <si>
    <t>ENEL PARQUE EOLICO - TAL TAL</t>
  </si>
  <si>
    <t>ESCONDIDA - ANTOFAGASTA</t>
  </si>
  <si>
    <t>ESO PARANAL - ANTOFAGASTA</t>
  </si>
  <si>
    <t>FE GRANDE (EL PASO) - VI REGION</t>
  </si>
  <si>
    <t>FRUTICOLA ATACAMA - FUNDO NANTOCO</t>
  </si>
  <si>
    <t>GAS ATACAMA - MEJILLONES</t>
  </si>
  <si>
    <t>HIDROELECTRICA CONFLUENCIA - SAN FERNAND</t>
  </si>
  <si>
    <t>HOMECENTER - ARICA</t>
  </si>
  <si>
    <t>HOMECENTER - OVALLE</t>
  </si>
  <si>
    <t>HOSPITAL MILITAR DEL NORTE - SUC ANTOFAG</t>
  </si>
  <si>
    <t>HOSPITAL REGIONAL DE ARICA - ARICA</t>
  </si>
  <si>
    <t>IBM - ANTOFAGASTA</t>
  </si>
  <si>
    <t>INACESA - ANTOFAGASTA</t>
  </si>
  <si>
    <t>KOMATSU - ALTO HOSPICIO</t>
  </si>
  <si>
    <t>KOMATSU - ANTOFAGASTA</t>
  </si>
  <si>
    <t>LALACKAMA ENEL - ANTOFAGASTA</t>
  </si>
  <si>
    <t>MEGA JOHNSON'S - COQUIMBO</t>
  </si>
  <si>
    <t>MICHILLA - ANTOFAGASTA</t>
  </si>
  <si>
    <t>MINA EL INDIO ZALDIVAR - LA SERENA</t>
  </si>
  <si>
    <t>MOLY COP - MEJILLONES</t>
  </si>
  <si>
    <t>MOLYNOR - MEJILLONES</t>
  </si>
  <si>
    <t>MUTUAL DE SEGURIDAD - COPIAPO</t>
  </si>
  <si>
    <t>MUTUAL DE SEGURIDAD - IQUIQUE</t>
  </si>
  <si>
    <t>NUMEDIN MUTUAL - ARICA</t>
  </si>
  <si>
    <t>OBSERVATORIO EUROPEO AUSTRAL APEX - SAN</t>
  </si>
  <si>
    <t>OGP1 ESCONDIDA - ANTOFAGASTA</t>
  </si>
  <si>
    <t>P&amp;H MINEPRO CHILE - ANTOFAGASTA</t>
  </si>
  <si>
    <t>PELAMBRES - CHACAY SALAMANCA</t>
  </si>
  <si>
    <t>PELAMBRES - HOTEL MINA SALAMANCA</t>
  </si>
  <si>
    <t>PELAMBRES - LOS VILOS SALAMANCA</t>
  </si>
  <si>
    <t>PELAMBRES - MAURO SALAMANCA</t>
  </si>
  <si>
    <t>PESQUERA CAMANCHACA - IQUIQUE</t>
  </si>
  <si>
    <t>PETRICIO - ANTOFAGASTA</t>
  </si>
  <si>
    <t>PROYECTO AGROSUPER - HUASCO</t>
  </si>
  <si>
    <t>PROYECTO CASERONES (LUMINA COPPER) - COP</t>
  </si>
  <si>
    <t>PROYECTO HOCHTIEF GUACOLDA - HUASCO</t>
  </si>
  <si>
    <t>PUERTO COLOSO MEL - ANTOFAGASTA</t>
  </si>
  <si>
    <t>SCM EL MORRO - VALLENAR</t>
  </si>
  <si>
    <t>SITE DE AJUSTE</t>
  </si>
  <si>
    <t>TELETON - COPIAPO</t>
  </si>
  <si>
    <t>TELETON - COQUIMBO</t>
  </si>
  <si>
    <t>TINGUIRIRICA ENERGIA - VI REGION</t>
  </si>
  <si>
    <t>VSL ED. CORP. ESCONDIDA - ANTOFAGASTA</t>
  </si>
  <si>
    <t>VSL ESCONDIDA - ANTOFAGASTA</t>
  </si>
  <si>
    <t>XSTRATA COPPER - ANTOFAGASTA</t>
  </si>
  <si>
    <t>Puerto Natales</t>
  </si>
  <si>
    <t>El solicitante certifica que los datos ingresados son fidedignos y autoriza a realizar los cobros que corresponda según las prestaciones otorgadas</t>
  </si>
  <si>
    <t>www.achs.cl/sel</t>
  </si>
  <si>
    <t>Metales y metaloides</t>
  </si>
  <si>
    <t>Batería básica*</t>
  </si>
  <si>
    <t>Brigadista de emergencia</t>
  </si>
  <si>
    <t>Manipulador de alimentos*</t>
  </si>
  <si>
    <t>Si requiere Test de Graham y/o Coproparasitológico (PAFS) debe indicarlo en la sección “Exámenes médicos adicionales”</t>
  </si>
  <si>
    <t>Conducción de vehículos livianos (licencia tipo B)</t>
  </si>
  <si>
    <t>Conducción vehículos o maquinaria (licencia tipo A)</t>
  </si>
  <si>
    <t>Conductor/operador de maquinaria (licencia tipo D)</t>
  </si>
  <si>
    <t>Evaluaciones de cargo</t>
  </si>
  <si>
    <t>Riesgos de enfermedad laboral</t>
  </si>
  <si>
    <t>Estado general de salud*</t>
  </si>
  <si>
    <t>Exámenes médicos adicionales*</t>
  </si>
  <si>
    <t>Razón social</t>
  </si>
  <si>
    <t>Rut (sin puntos y con guión, ej: 13456789-5)</t>
  </si>
  <si>
    <t>Nombre</t>
  </si>
  <si>
    <t>Celular</t>
  </si>
  <si>
    <t>Correo electrónico</t>
  </si>
  <si>
    <t>Fono</t>
  </si>
  <si>
    <t>Centro de costo (opcional, debe ser creado previamente enviando un correo  a soportesel@achs.cl)</t>
  </si>
  <si>
    <t>Empresa afiliada o no afiliada</t>
  </si>
  <si>
    <t>Tipo de evaluación a realizar</t>
  </si>
  <si>
    <t>Datos de la empresa</t>
  </si>
  <si>
    <t>Datos del solicitante empresa</t>
  </si>
  <si>
    <t>Evaluaciones médicas a realizar</t>
  </si>
  <si>
    <t>Condiciones laborales específicas</t>
  </si>
  <si>
    <t>Calor (expuesto a fuentes generadoras de calor)</t>
  </si>
  <si>
    <t>Frio en recintos cerrados no calefaccionables</t>
  </si>
  <si>
    <t>Espacios confinados</t>
  </si>
  <si>
    <t>Trabajo en altura física (sobre 1,8 metros)</t>
  </si>
  <si>
    <t>Vigilante o guardia de seguridad</t>
  </si>
  <si>
    <t>Trabajo con residuos peligrosos</t>
  </si>
  <si>
    <t>Altitud geográfica (&gt; 3.000 msnm)</t>
  </si>
  <si>
    <t>Altitud geográfica esporádica</t>
  </si>
  <si>
    <t>Anhídrido sulfuroso-neblinas ácidas</t>
  </si>
  <si>
    <t>Plaguicidas cumarínicos y otros plaguicidas no organofosforados</t>
  </si>
  <si>
    <t>Plaguicidas organofosforados y carbamatos basal previo a exposición</t>
  </si>
  <si>
    <t>Plaguicidas organofosforados y carbamatos durante exposición</t>
  </si>
  <si>
    <t>Silice cristalizada (polvos neumoconiógenos)</t>
  </si>
  <si>
    <t>Chequeo básico</t>
  </si>
  <si>
    <t>Chequeo intermedio</t>
  </si>
  <si>
    <t>Chequeo avanzado</t>
  </si>
  <si>
    <t>Batería integral de factores de riesgo</t>
  </si>
  <si>
    <t>Exámenes de alcohol y drogas*</t>
  </si>
  <si>
    <t>Puedes encontrar el detalle y precios de nuestras baterías y prestaciones en:</t>
  </si>
  <si>
    <t>Marca con X las baterías y prestaciones que necesites</t>
  </si>
  <si>
    <t>Evaluaciones psicológicas</t>
  </si>
  <si>
    <t>Altitud geográfica extrema (&gt; 5.500 msnm)</t>
  </si>
  <si>
    <t>Batería alcohol y drogas* (alcoholemia; anfetaminas; benzodiazepinas; canabinoides; cocaina; muestra venosa; atencion enfermeria)</t>
  </si>
  <si>
    <t>Cocaina o pasta base en orina**</t>
  </si>
  <si>
    <t>Clasificación sanguínea</t>
  </si>
  <si>
    <t>Test de graham</t>
  </si>
  <si>
    <t>Coproparasitologico (PAFS)</t>
  </si>
  <si>
    <t>Hemograma (completo)</t>
  </si>
  <si>
    <t>Test visual</t>
  </si>
  <si>
    <t>Perfil lipídico</t>
  </si>
  <si>
    <t>Otros (especificar la batería o prestación)</t>
  </si>
  <si>
    <t>Nota: debes completar obligatoriamente los campos en amarillo</t>
  </si>
  <si>
    <t>Rut (sin puntos y con guión ej.: 13456789-5)</t>
  </si>
  <si>
    <t>Psicosensotécnico pesado (licencia tipo A)</t>
  </si>
  <si>
    <t>Psicosensotécnico equipos (licencia tipo D)</t>
  </si>
  <si>
    <t>Psicosensotécnico liviano (licencia tipo B)</t>
  </si>
  <si>
    <t xml:space="preserve">Psicosensotécnico maquinista ferroviario </t>
  </si>
  <si>
    <t>Evaluación de riesgo (aversión al riesgo)*</t>
  </si>
  <si>
    <t>Evaluación vigilantes (porte de armas)*</t>
  </si>
  <si>
    <t>Certificación de buzo*</t>
  </si>
  <si>
    <t>Operativos y administrativos*</t>
  </si>
  <si>
    <t>Técnicos y profesionales*</t>
  </si>
  <si>
    <t>Jefaturas mando medio*</t>
  </si>
  <si>
    <t>Subgerentes y gerentes*</t>
  </si>
  <si>
    <t>Sensotécnico*</t>
  </si>
  <si>
    <t>Centro donde se requiere la evaluación</t>
  </si>
  <si>
    <t>Nómina de trabajadores o postulantes</t>
  </si>
  <si>
    <t>Nombre completo</t>
  </si>
  <si>
    <t>Cargo 
(se mostrará en certificado)</t>
  </si>
  <si>
    <t>Rut 
(sin puntos y con guión 
ej.: 13456789-5)</t>
  </si>
  <si>
    <t>Teléfono celular</t>
  </si>
  <si>
    <t>Contratado (ocupacional)</t>
  </si>
  <si>
    <t>Mail trabajador o postulante (opcional)</t>
  </si>
  <si>
    <t>Fecha y hora deseada
evaluación psicológica</t>
  </si>
  <si>
    <t xml:space="preserve">Fecha y hora deseada evaluación médica </t>
  </si>
  <si>
    <t>Postulante (preocupacional)</t>
  </si>
  <si>
    <t>Dirección de empresa</t>
  </si>
  <si>
    <t>Arauco</t>
  </si>
  <si>
    <t>Orden de atención SEL 2024</t>
  </si>
  <si>
    <t>SEL Providencia</t>
  </si>
  <si>
    <t>Selecciona</t>
  </si>
  <si>
    <r>
      <t xml:space="preserve">*Siempre tiene costo para el cliente
**Valores netos para afiliados. Revisar diferencia entre screening y confirmación en </t>
    </r>
    <r>
      <rPr>
        <b/>
        <sz val="9"/>
        <color rgb="FF348FFF"/>
        <rFont val="ACHS Nueva Sans"/>
      </rPr>
      <t>www.achs.cl</t>
    </r>
  </si>
  <si>
    <r>
      <t>Radiaciones ionizantes (</t>
    </r>
    <r>
      <rPr>
        <i/>
        <sz val="9"/>
        <rFont val="ACHS Nueva Sans"/>
      </rPr>
      <t>sólo preocupacional o pre-exposición)</t>
    </r>
  </si>
  <si>
    <r>
      <t xml:space="preserve">*Siempre tiene costo para el cliente
**Valores netos para afiliados. Revisar diferencia entre screening y confirmación en </t>
    </r>
    <r>
      <rPr>
        <b/>
        <sz val="8"/>
        <color rgb="FF348FFF"/>
        <rFont val="ACHS Nueva Sans"/>
      </rPr>
      <t>www.achs.cl/sel</t>
    </r>
    <r>
      <rPr>
        <b/>
        <sz val="8"/>
        <rFont val="ACHS Nueva Sans"/>
      </rPr>
      <t xml:space="preserve">
***Se debe adjuntar descripción de cargo</t>
    </r>
  </si>
  <si>
    <r>
      <rPr>
        <b/>
        <sz val="10"/>
        <color rgb="FF348FFF"/>
        <rFont val="ACHS Nueva Sans"/>
      </rPr>
      <t>Importante:</t>
    </r>
    <r>
      <rPr>
        <b/>
        <sz val="10"/>
        <rFont val="ACHS Nueva Sans"/>
      </rPr>
      <t xml:space="preserve">
1) Es indispensable que el evaluado se presente con su carnet de identidad y con ayuno de 8-12 horas
2) El evaluado deberá dar su consentimiento escrito para que los resultados de los exámenes sean enviados a la empresa solicitante                                              
3) Si el evaluado utiliza lentes ópticos, debe presentarse con ellos
4) En el caso de los menores de 18 años, sólo es posible realizar baterías básicas o evaluaciones sin riesgo de acuerdo a normativa vigente
5) Puedes revisar las recomendaciones de la atención en los documentos descargables de </t>
    </r>
    <r>
      <rPr>
        <b/>
        <sz val="10"/>
        <color rgb="FF348FFF"/>
        <rFont val="ACHS Nueva Sans"/>
      </rPr>
      <t xml:space="preserve">www.achs.cl/sel </t>
    </r>
  </si>
  <si>
    <t>Evaluación de la cobertura del seguro para trabajadores contratados</t>
  </si>
  <si>
    <t>En esta página debes responder las preguntas para determinar si la batería tiene cobertura del seguro</t>
  </si>
  <si>
    <t>Se rechazarán las solicitudes que no tengan estas preguntas respondidas</t>
  </si>
  <si>
    <t>Preguntas obligatorias para definir cobertura del seguro de evaluaciones a trabajadores contratados</t>
  </si>
  <si>
    <t>Baterías de Altitud Geográfica &gt;3.000 msnm y Altitud Geográfica Esporádica</t>
  </si>
  <si>
    <t xml:space="preserve">¿Cuentan con formación de manipulación de armas? </t>
  </si>
  <si>
    <t>Si</t>
  </si>
  <si>
    <t xml:space="preserve">al menos 1 si </t>
  </si>
  <si>
    <t>Posterior</t>
  </si>
  <si>
    <t>¿Es mayor de 21 años?</t>
  </si>
  <si>
    <t>¿El personal que realiza la labor de seguridad utiliza armamento (pistola o, revolver)?</t>
  </si>
  <si>
    <t xml:space="preserve">¿En las actividades de la empresa presta  algún tipo de servicio de Seguridad?   </t>
  </si>
  <si>
    <t>3.	¿El lugar reúne alguna de las características que se indican a continuación?
•	Es estrecho o incómodo.
•	No tiene ventilación diseñada para trabajar en su interior.
•	No tiene instalado medios de comunicación ni visual ni verbal con el exterior.
•	Se puede decir que no ha sido diseñado para trabajar en su interior como por ejemplo:
-	Estanques de almacenamiento, estanques de fermentación, 
-	redes de alcantarillado, 
-	fosas sépticas, silos, calicatas, norias, 
-	reactores químicos, 
-	ductos, cisternas y estanques o 
-	cámaras subterráneas (comunicaciones y eléctricas)</t>
  </si>
  <si>
    <t>Todas Si</t>
  </si>
  <si>
    <t>¿La entrada y salida del lugar son restringidas o limitadas. Es decir no es posible entrar o salir de éste caminando?</t>
  </si>
  <si>
    <t xml:space="preserve">¿El volumen del espacio o lugar al que debe ingresar el trabajador es suficiente para mantenerlo totalmente en su interior? </t>
  </si>
  <si>
    <t>¿El trabajador realiza actividades de limpieza de utilizando acceso por cuerdas (rápel)?</t>
  </si>
  <si>
    <t>Al menos 1 si</t>
  </si>
  <si>
    <t>TRABAJO ALTURA FISICA (&gt;1,8 M)</t>
  </si>
  <si>
    <t>¿El trabajador para efectuar sus actividades debe subir a postes, torres de telecomunicaciones, antenas u otras estructuras similares?</t>
  </si>
  <si>
    <t xml:space="preserve">¿El trabajador realiza actividades en cercanía de espacios libres, con desnivel superior o igual a 1,8 metros, que lo expongan a una caída de altura?
Ejemplos:
- Trabajo en proximidad de vanos o avance/aperturas de losas
- Trabajo en proximidad de excavaciones o pozos
- Trabajos sobre techumbres o cubiertas
</t>
  </si>
  <si>
    <t xml:space="preserve">¿El trabajador realizan actividades en plataformas o superficies de trabajo temporales que estén a una altura superior o igual a 1,8 metros?
Superficies de trabajo temporales:
-	Andamios (modular, en volado, colgante, de cremallera)
-	Escalas de más de 1,8 metros
-	Plataforma elevadora móvil (tijera / proyectante)
</t>
  </si>
  <si>
    <t xml:space="preserve">Los materiales anteriores se utilizan o están presentes en procesos o tareas que generan polvo en suspensión como por ejemplo:
•	Pulir 
•	Lijar 
•	Cortar 
•	Romper 
•	Taladrar 
•	Debastar
•	Tornear 
•	Perforar 
•	Tallar 
•	Mezclar 
•	Envasar 
•	Vaciar bolsas 
•	Excavar 
•	Barrer 
•	Limpiar aire comprimido 
•	Limpiar andamios 
•	Demoler
•	Carguío 
•	Tamizar 
•	Serrar 
•	Cargar 
•	Chanclar 
•	Moler roleo/cuarteo muestras
</t>
  </si>
  <si>
    <t>Ambas si</t>
  </si>
  <si>
    <t xml:space="preserve">En sus procesos, tareas de mantención o servicios que presta, utiliza o está en contacto con materias primas, suministros o productos que tengan sílice, como los siguientes:
•	Arena 
•	Morteros 
•	Gravillas 
•	Ripio 
•	Bolones 
•	Hormigón 
•	Minerales 
•	Mármol 
•	Granitos 
•	Cuarzo
•	Baldosas
•	Cerámicas
•	Ladrillos 
•	Ladrillo refractario 
•	Tierras filtrantes
•	Cemento 
•	Rocas
•	Porcelana 
•	Porcelanato 
•	Porcelana dental 
•	Pomacita
•	Granalla contaminada con material silíceo 
•	Material abrasivo que contiene sílice 
</t>
  </si>
  <si>
    <t>¿Se ha efectuado algún tipo de tratamiento acústico en alguna maquinaria o instalación del área evaluada? (por ejemplo: encierro acústico, barrera acústica, paneles absorbentes de ruido en cielo o muros, etc.)</t>
  </si>
  <si>
    <t>¿Al hacer un recorrido por esta área productiva, con la maquinaria, herramientas, procesos, etc., en operación, se escuchan en algún momento de la jornada laboral ruidos elevados que produzcan molestia, le obliguen a elevar la voz para comunicarse y/o le interrumpan la comunicación hablada?</t>
  </si>
  <si>
    <t>¿Existe o ha existido en la empresa algún trabajador con pérdida auditiva por exposición a ruido?</t>
  </si>
  <si>
    <t>¿Existe en la empresa algún informe de evaluación de ruido ocupacional que señale que en algún área hay exposición a ruido por encima de lo establecido en la normativa?</t>
  </si>
  <si>
    <t>2.	¿Las tareas que se realizan con los plaguicidas requiere que se abra el envase del producto?
Algunas de las tareas más frecuentes que exponen a los trabajadores a plaguicidas se  indican a continuación: 
•	Aplicación 
•	Dosificación 
•	Carga o mezcla 
•	Baño de peces 
•	Fabricación</t>
  </si>
  <si>
    <t>PLAGUICIDAS ORGANOFOSFORADOS Y CARBAMATOS DURANTE EXPOSICIÓN</t>
  </si>
  <si>
    <t>1.	En la etiqueta de alguno de los plaguicidas que utiliza ¿se identifica el grupo químico como Organofosforado u Organofosfato?
La siguiente lista contiene los nombres comerciales de los plaguicidas Organofosforados (Organofosfato) más comunes: 
•	DIAZOL 40 WP 
•	LORSBAN 4E 
•	DIMETOATO
•	RELDAN 
•	CLORPIRIFOS
•	MTD
•	TROYA
•	DIAZINON
•	POINTER
•	PROTON 
•	IMIDAN 
•	MALATHION
•	PYRINEX
•	MASTER 
•	RUGBY 
•	RUKOFOS
•	POLARIS
•	MOCAP
•	ETANIS 
•	ACTELLIC
•	SELECRON
•	MONITOR 
•	ORTHENE 
•	PERFEKTHION</t>
  </si>
  <si>
    <t>PLAGUICIDAS ORGANOFOSFORADOS Y CARBAMATOS BASAL PREVIO A EXPOSICIÓN</t>
  </si>
  <si>
    <t>PLAGUICIDAS ORGANOFOSFORADOS Y CARBAMATOS</t>
  </si>
  <si>
    <t>2.	¿Las tareas que se realizan con los plaguicidas requiere que se abra el envase del producto?
Algunas de las tareas más frecuentes que exponen a los trabajadores a plaguicidas se indican a continuación: 
•	Aplicación 
•	Dosificación 
•	Carga o mezcla
•	Baño de peces 
•	Fabricación</t>
  </si>
  <si>
    <t>PLAGUICIDAS CUMARINICOS Y OTROS PLAGUICIDAS</t>
  </si>
  <si>
    <t xml:space="preserve">1.	En la etiqueta de alguno de los plaguicidas que utiliza ¿se identifica el grupo químico como cumarínicos o hidroxicumarinas?
La siguiente lista contiene los nombres comerciales de los plaguicidas cumarínicos más comunes:
•	KLERAT
•	STORM
•	RATADOR AGRO
•	DETIA RATICIDA BLOQUES 
•	DEADLINE 
•	RODEX BLOQUES PARAFINADOS </t>
  </si>
  <si>
    <t xml:space="preserve">¿En las tareas que realizan los trabajadores el ambiente se mantiene a 1 atmosfera o más sobre la presión atmosférica? </t>
  </si>
  <si>
    <t>HIPERBARIA AÑO PAR</t>
  </si>
  <si>
    <t>¿Las tareas realizadas por el personal requieren que se sumerja en el agua a profundidades mayores a 10 metros?</t>
  </si>
  <si>
    <t xml:space="preserve">Tomando como referencia el listado adjunto de equipo/maquinaria pesada: 
¿La persona utiliza alguno de ellos en sus procesos?: 
Maquinaria pesada agrícola - forestal: COSECHADORA -TRACTOR - TRACTOR AGRICOLA- MAQUINARIA AGRÍCOLA - TRACTOR DE PREPARACIÓN DE SITIO - TALADOR APILADOR - SKIDDER - SKIDDER TRNINEUMÁTICO - MAQUINARIA FORESTAL. 
Máquinaria pesada construcción/minería: TOPADOR DE RUEDAS - PAVIMENTADORA DE ASFALTO - MOTONIVELADORA - RETROEXCAVADORA- EXCAVADORA DE RUEDAS - EXCAVADORA DE ORUGA - COMPACTADORA - MANIPULADOR TELESCOPICO - MOTOTRAÍLLAS - EQUIPOS DE SHOTCRETE / SHOTCRETERA - CARGADOR COMPACTO DE ORUGA - DRAGALINA - PALA DE CABLE ELÉCTRICA
Maquinaria pesada universal: GRÚA HORQUILLA
</t>
  </si>
  <si>
    <t xml:space="preserve">Al menos 1 si </t>
  </si>
  <si>
    <t>CONDUCTOR/OPERADOR DE MAQUINARIA QUE REQUIERA LICENCIA TIPO D</t>
  </si>
  <si>
    <t xml:space="preserve">En los procesos de la empresa ¿Las personas conducen vehículos o maquinarias que por sus características técnicas y físicas,  
se requieren su uso para ejecutar trabajos pesados y no pueden transitar libremente por la vía pública? </t>
  </si>
  <si>
    <t xml:space="preserve">3. Tomando como referencia el listado adjunto de equipo/vehículos: 
¿La persona CONDUCE algunos de estos vehículos en sus actividades en la empresa?:
Vehículos para transporte de carga: Tracto camión con semirremolque - Camión con remolque - Camión Mixer - Camión con batea - Camión tolva - Camión Pluma - Carro bombas.
Transporte de personas: Transporte privado y público de pasajeros (buses - onmibuses de 10 a 17 pasajeros de capacidad) - Transporte público y privado de pasajeros sin limite de capacidad de asientos (buses) - Ambulancias - Taxis - Transporte escolar.
</t>
  </si>
  <si>
    <t>al  menos 1 si</t>
  </si>
  <si>
    <t>CONDUCCIÓN VEHÍCULOS O MAQUINARIA (LICENCIA TIPO A)</t>
  </si>
  <si>
    <t>¿Las personas conducen vehículos los cuales, por sus características técnicas y físicas,  se utilizan para emergencias (rescate de personas, extinción de incendios)?</t>
  </si>
  <si>
    <t>En los procesos de la empresa ¿Las personas conducen vehículos los cuales, por sus características técnicas y físicas,  se utilizan para el transporte de carga o el transporte de personas?</t>
  </si>
  <si>
    <t>2. En los procesos de la empresa:  ¿La persona conduce vehículos motorizados de tres o mas ruedas?</t>
  </si>
  <si>
    <t>CONDUCCIÓN DE VEHÍCULOS LIVIANOS (LICENCIA TIPO B)</t>
  </si>
  <si>
    <t>En los procesos de la empresa:  ¿La persona conduce o tiene control fisico de un vehículo motorizado?</t>
  </si>
  <si>
    <t>¿El trabajador ejerce el cargo de brigadista de emergencias o brigadista de rescate o rescatista u otro relacionado con atención de emergencias en autopistas y/o carreteras?</t>
  </si>
  <si>
    <t>¿ El trabajador ejerce el cargo de brigadista de emergencias o brigadista de incendio o brigadista forestal o brigadista de rescate o rescatista u otro relacionado con atención de emergencias, en otras empresas a la cual fue asignado?</t>
  </si>
  <si>
    <t xml:space="preserve">¿El trabajador ejerce el cargo de brigadista de emergencias o brigadista de incendio o brigadista forestal o brigadista de rescate o rescatista u otro relacionado con atención de emergencias dentro de su organización?    </t>
  </si>
  <si>
    <t>¿El trabajo incluye una permanencia mínima del 30% de ese tiempo en sistemas de turnos rotativos a una altitud mayor a 3.000 msnm y descanso a una altitud menor a 3.000 msnm?</t>
  </si>
  <si>
    <t>1=si + 2 ó 3 =si</t>
  </si>
  <si>
    <t>ALTITUD GEOGRÁFICA ESPORÁDICA ENTRE 3.000 Y 5.500 M.S.N.M</t>
  </si>
  <si>
    <t>¿El trabajador va a estar o ha estado por más de 6 meses realizando labores a una altitud mayor a 3.000 msnm?</t>
  </si>
  <si>
    <t>¿El trabajador realiza o realizará labores a una altitud mayor a 3.000 Metros Sobre el Nivel del Mar (msnm)?</t>
  </si>
  <si>
    <t xml:space="preserve">Todas SI </t>
  </si>
  <si>
    <t>ALTITUD GEOGRÁFICA &gt; 3.000 MSNM</t>
  </si>
  <si>
    <t>En los procesos de la empresa ¿Existen actividades en las cuales hayan personas que realizan maniobras marineras a bordo de una nave indpendiente de su tamaño, para dirigirse al lugar en que se desarrollan las faenas de pesca y para volver a puerto?</t>
  </si>
  <si>
    <t>TRABAJO A BORDO DE EMBARCACIONES EN ALTA MAR</t>
  </si>
  <si>
    <t>MVP1</t>
  </si>
  <si>
    <t>En los procesos de la empresa ¿Existen actividades en las cuales los trabajadores desempeñen roles de Capitán, Oficiales, Tripulantes, entre otros, en una embarcación que dada sus características sea de tranporte de cargas, transporte de carga frigorífica, transporte de personas y todas las relacionadas con la marina mercante, sean estas en alta mar o con la nave fondeada en un puerto?</t>
  </si>
  <si>
    <t xml:space="preserve">¿En las tareas que realizan los trabajadores entran en contacto o exponen sus vías respiratorias a materiales o humos que contienen plomo? </t>
  </si>
  <si>
    <t>PLOMO PRE-EXPOSICIÓN</t>
  </si>
  <si>
    <t xml:space="preserve">¿En sus procesos tiene materias primas, humos o desechos que contengan plomo?  
Ejemplos de proceso donde existe exposición a plomo son:
•	Fundición de chatarra
•	Soldadura 
•	Oxicorte 
•	Pintado electrostático
•	Recuperación de baterías 
</t>
  </si>
  <si>
    <t xml:space="preserve">En los procesos de la Empresa: ¿Una persona realiza la labor de intervención de máquinas y equipos fijos con parte móvil (tareas de mantenimiento y/o tareas de aseo)?
Máquina (maquinaria): Conjunto de partes o componentes vinculados entre sí, de los cuales al menos uno de ellos es móvil, que posee circuitos de control y dispositivos apropiados de accionamiento, unidos para una aplicación determinada, como el procesar, tratar, mover y/o envasar materias primas o productos terminados. (Son máquinas fijas; ejemplo; envasadoras, termoformadoras, tornos CNC, entre otros)
Equipo: Constituyen medios tecnológicos de apoyo a procesos, o que están destinados a realizar un determinado trabajo con el accionamiento de energía externa. (Ejemplo; compresores, bombas centrífugas, torre de distribución de hormigón, ascensores, motobombas, esclusa, taladro pedestal, entre otros).
</t>
  </si>
  <si>
    <t>OPERADOR EQUIPO FIJO PARTE MÓVIL</t>
  </si>
  <si>
    <t>En los procesos de la empresa:  ¿Una persona opera directamente máquinas, equipos fijos, los cuales cuentan con partes móviles, los cuales son utilizados para el procesamiento de materia prima, envasado de productos y/o son de apoyo a un proceso determinado ?</t>
  </si>
  <si>
    <t xml:space="preserve">Tomando como referencia el listado adjunto de equipos: 
¿La persona utiliza alguno de ellos en sus procesos?: 
Automotor: Equipo rodante ferroviario autopropulsado, destinado al transporte comercial de pasajeros, compuesto de dos o más coches unidos entre sí por acoplamientos semipermanentes, comandados desde una sola cabina. 
Locomotora lanzadera: Locomotora auxiliadora de trenes eléctricos.
Locomotora: Equipo con motor de combustión interna destinado para el traslado de carros o transporte.
</t>
  </si>
  <si>
    <t>al menos 1 si</t>
  </si>
  <si>
    <t>MAQUINISTA FERROVIARIO</t>
  </si>
  <si>
    <t>En los procesos de la empresa ¿Hay personas que realiza la conducción o son ayudantes, en un automotor o locomotora, destinado para el transporte de cargas o el transporte comercial de personas?</t>
  </si>
  <si>
    <t>¿Se entrega a los trabajadores ropa de protección contra frío?</t>
  </si>
  <si>
    <t>FRIO EN RECINTOS CERRADOS NO CALEFACCIONABLES</t>
  </si>
  <si>
    <t>¿El trabajador realiza tareas al aire libre o en recintos abiertos en zonas geográficas donde las temperaturas son menores a 10 °C?</t>
  </si>
  <si>
    <t>¿El trabajador realiza tareas al interior de cámaras de frío o recintos que se mantengan a menos de 10 °C?</t>
  </si>
  <si>
    <t>2.	¿En las tareas que realizan los trabajadores el residuo emite al aire gases o vapores, polvo fino o aerosoles? 
Algunas tareas que emiten contaminantes que exponen al trabajador son las siguientes:
•	Vaciar o llenar sacos con material en polvo 
•	Trasvasijar líquidos 
•	Mantener líquidos en estanques o envases abiertos 
•	Cortar, lijar, pulir, moler o taladrar sólidos.</t>
  </si>
  <si>
    <t>EXPOSICIÓN A RESIDUOS PELIGROSOS</t>
  </si>
  <si>
    <t>1.	¿En sus procesos tiene materiales clasificados como residuos peligrosos? 
       Algunos de los más comunes se indican a continuación: 
•	Pilas y baterías
•	Aguas Servidas
•	Desechos biológicos 
•	Envases de plaguicidas
•	Aceites usados 
•	Residuos de pintura 
•	Polvo de limpieza de filtros 
•	Desechos hospitalarios 
•	Barros con contenido de metales 
•	Materiales con asbesto 
•	Productos farmacéuticos vencidos 
•	Relaves mineros</t>
  </si>
  <si>
    <t>EXPOSICIÓN A CITOSTATICOS</t>
  </si>
  <si>
    <t xml:space="preserve">¿Tiene presencia de agentes citostáticos en las tareas que realiza el personal o en los desechos generados en el centro de trabajo? </t>
  </si>
  <si>
    <t xml:space="preserve">2.	¿Los trabajadores realizan tareas que los expongan al polvo del material con asbesto como las que se indican a continuación?: 
•	Retirar el material 
•	Hacer limpieza de polvo 
•	Cortar el material 
•	Perforar el material 
•	Lijar el material
•	Cualquier tarea que emita polvo al ambiente </t>
  </si>
  <si>
    <t>EXPOSICIÓN A ASBESTO</t>
  </si>
  <si>
    <t xml:space="preserve">1.	En la empresa existen materiales para los cuales se ha comprobado la presencia de asbesto, mediante análisis de laboratorio, o cuya antigüedad sea anterior al año 2002, como los que se indican a continuación a modo de guía: 
•	Techumbre de fibrocemento 
•	Pisos vinílicos (flexit)
•	Paneles acústicos 
•	Tuberías de rocalit 
•	Aislante térmico 
•	Estanques de fibrocemento 
•	Fieltros para techos 
•	Ladrillo de fuego para calderas 
•	Cartón de asbesto aislante 
•	Balatas 
•	Paneles tipo Internit
•	Protección ignifugas
•	Tejidos aislantes eléctricos 
•	Cartón tipo yeso 
•	Paneles acústicos 
•	Paneles y azulejos de techo 
•	Puertas contrafuego 
•	Empaquetaduras 
•	Tubos de cemento
</t>
  </si>
  <si>
    <t>¿En los trabajadores se observa alguna de las siguientes condiciones?
•	Se observa sudoración
•	Realizan un esfuerzo físico pesado como palear, usar moto sierra, levantar sacos, etc.
•	Deben utilizar ropa de trabajo impermeable al sudor o varias capas de ropa.</t>
  </si>
  <si>
    <t>CALOR (EXPUESTO A FUENTES GENERADORAS DE CALOR)</t>
  </si>
  <si>
    <t xml:space="preserve">¿En el ambiente de trabajo existe alguna de las condiciones que se indican a continuación?
•	El aire del ambiente de trabajo se percibe caliente sobre la piel (está sobre 34 °C).
•	El aire del ambiente de trabajo se percibe húmedo o se agrega agua al ambiente.
•	Se percibe radiación sobre la piel o el trabajo es a pleno sol.
</t>
  </si>
  <si>
    <t>¿En el ambiente de trabajo existen fuentes de calor como hornos o procesos en caliente?</t>
  </si>
  <si>
    <t>¿En las tareas que realizan los trabajadores entran en contacto o exponen sus vías respiratorias al arsénico?</t>
  </si>
  <si>
    <t>ARSÉNICO PRE-EXPOSICIÓN</t>
  </si>
  <si>
    <t>¿En sus procesos tiene emisiones o desechos que contengan arsénico?</t>
  </si>
  <si>
    <t>¿En las tareas que realizan los trabajadores entran en contacto o exponen sus vías respiratorias o piel al anhídrido sulfuroso o neblinas ácidas?</t>
  </si>
  <si>
    <t>ANHÍDRIDO SULFUROSO-NEBLINAS ÁCIDAS</t>
  </si>
  <si>
    <t xml:space="preserve">1.	¿En sus procesos utiliza ácidos o tiene emisiones de anhídrido sulfuroso? 
Algunos de los procesos más comunes se indican a continuación:
•	Procesos que emiten anhídrido sulfuroso
•	Fundición de cobre 
•	Fabricación de ácido sulfúrico 
•	Procesos que emiten neblinas acidas 
•	Decapado de metales 
•	Lixiviación de minerales 
•	Cromado o niquelado de piezas 
•	Electro obtención de cobre 
</t>
  </si>
  <si>
    <t>Pregunta</t>
  </si>
  <si>
    <t>Número de pregunta</t>
  </si>
  <si>
    <t>Respuesta para tener cobertura</t>
  </si>
  <si>
    <t>Lógica para que esté expuesto</t>
  </si>
  <si>
    <t>Nombre Batería</t>
  </si>
  <si>
    <t>Fecha implementacón</t>
  </si>
  <si>
    <t>Codigo Agenda SEL</t>
  </si>
  <si>
    <t>X</t>
  </si>
  <si>
    <t>Asbesto</t>
  </si>
  <si>
    <t>Batería de Asbesto</t>
  </si>
  <si>
    <t xml:space="preserve">2.	¿Los trabajadores realizan tareas que los expongan al polvo del material con asbesto como las que se indican a continuación?: 
•	Retirar el material                                              •	Hacer limpieza de polvo 
•	Cortar el material                                               •	Perforar el material 
•	Lijar el material                                                  •	Cualquier tarea que emita polvo al ambiente </t>
  </si>
  <si>
    <t>Listo</t>
  </si>
  <si>
    <t>Batería de Anhídrido sulfuroso-neblinas ácidas</t>
  </si>
  <si>
    <t xml:space="preserve">1.	¿En sus procesos utiliza ácidos o tiene emisiones de anhídrido sulfuroso? 
Algunos de los procesos más comunes se indican a continuación:
•	Procesos que emiten anhídrido sulfuroso   •	Fundición de cobre 
•	Fabricación de ácido sulfúrico                           •	Procesos que emiten neblinas acidas 
•	Decapado de metales                                            •	Lixiviación de minerales 
•	Cromado o niquelado de piezas                       •	Electro obtención de cobre </t>
  </si>
  <si>
    <t>2.¿En las tareas que realizan los trabajadores entran en contacto o exponen sus vías respiratorias o piel al anhídrido sulfuroso o neblinas ácidas?</t>
  </si>
  <si>
    <t>Batería de Citostáticos</t>
  </si>
  <si>
    <t>¿Las actividades realizadas por el personal incluyen contacto directo con sustancias citotóxicas (citostáticos) o la exposición a aerosoles o fluidos que se liberan en su ambiente de trabajo?</t>
  </si>
  <si>
    <t xml:space="preserve">¿En sus procesos tiene materias primas, humos o desechos que contengan plomo?  
Ejemplos de proceso donde existe exposición a plomo son:
•	Fundición de chatarra              •	Soldadura 
•	Oxicorte                                         •	Pintado electrostático
•	Recuperación de baterías </t>
  </si>
  <si>
    <t>Batería de Operación equipo fijo parte móvil</t>
  </si>
  <si>
    <t>Batería de Maquinista ferroviario</t>
  </si>
  <si>
    <t>1.En los procesos de la empresa:  ¿Una persona opera directamente máquinas, equipos fijos, los cuales cuentan con partes móviles, los cuales son utilizados para el procesamiento de materia prima, envasado de productos y/o son de apoyo a un proceso determinado ?</t>
  </si>
  <si>
    <t>3.¿El trabajo incluye una permanencia mínima del 30% de ese tiempo en sistemas de turnos rotativos a una altitud mayor a 3.000 msnm y descanso a una altitud menor a 3.000 msnm?</t>
  </si>
  <si>
    <t>1.¿El trabajador realiza o realizará labores a una altitud mayor a 3.000 Metros Sobre el Nivel del Mar (msnm)?</t>
  </si>
  <si>
    <t>2.¿El trabajador va a estar o ha estado por más de 6 meses realizando labores a una altitud mayor a 3.000 msnm?</t>
  </si>
  <si>
    <r>
      <t xml:space="preserve">2.En los procesos de la Empresa: ¿Una persona realiza la labor de intervención de máquinas y equipos fijos con parte móvil (tareas de mantenimiento y/o tareas de aseo)?
</t>
    </r>
    <r>
      <rPr>
        <b/>
        <sz val="8.5"/>
        <rFont val="ACHS Nueva Sans"/>
      </rPr>
      <t>Máquina (maquinaria)</t>
    </r>
    <r>
      <rPr>
        <sz val="8.5"/>
        <rFont val="ACHS Nueva Sans"/>
      </rPr>
      <t xml:space="preserve">: Conjunto de partes o componentes vinculados entre sí, de los cuales al menos uno de ellos es móvil, que posee circuitos de control y dispositivos apropiados de accionamiento, unidos para una aplicación determinada, como el procesar, tratar, mover y/o envasar materias primas o productos terminados. (Son máquinas fijas; ejemplo; envasadoras, termoformadoras, tornos CNC, entre otros)
</t>
    </r>
    <r>
      <rPr>
        <b/>
        <sz val="8.5"/>
        <rFont val="ACHS Nueva Sans"/>
      </rPr>
      <t>Equipo</t>
    </r>
    <r>
      <rPr>
        <sz val="8.5"/>
        <rFont val="ACHS Nueva Sans"/>
      </rPr>
      <t>: Constituyen medios tecnológicos de apoyo a procesos, o que están destinados a realizar un determinado trabajo con el accionamiento de energía externa. (Ejemplo; compresores, bombas centrífugas, torre de distribución de hormigón, ascensores, motobombas, esclusa, taladro pedestal, entre otros).</t>
    </r>
  </si>
  <si>
    <t>Ok</t>
  </si>
  <si>
    <t>1.En los procesos de la empresa ¿Hay personas que realiza la conducción o son ayudantes, en un automotor o locomotora, destinado para el transporte de cargas o el transporte comercial de personas?</t>
  </si>
  <si>
    <r>
      <t xml:space="preserve">2.Tomando como referencia el listado adjunto de equipos ¿La persona utiliza alguno de ellos en sus procesos?: 
</t>
    </r>
    <r>
      <rPr>
        <b/>
        <sz val="8.5"/>
        <rFont val="ACHS Nueva Sans"/>
      </rPr>
      <t>Automotor</t>
    </r>
    <r>
      <rPr>
        <sz val="8.5"/>
        <rFont val="ACHS Nueva Sans"/>
      </rPr>
      <t xml:space="preserve">: Equipo rodante ferroviario autopropulsado, destinado al transporte comercial de pasajeros, compuesto de dos o más coches unidos entre sí por acoplamientos semipermanentes, comandados desde una sola cabina. 
</t>
    </r>
    <r>
      <rPr>
        <b/>
        <sz val="8.5"/>
        <rFont val="ACHS Nueva Sans"/>
      </rPr>
      <t>Locomotora lanzadera</t>
    </r>
    <r>
      <rPr>
        <sz val="8.5"/>
        <rFont val="ACHS Nueva Sans"/>
      </rPr>
      <t xml:space="preserve">: Locomotora auxiliadora de trenes eléctricos.
</t>
    </r>
    <r>
      <rPr>
        <b/>
        <sz val="8.5"/>
        <rFont val="ACHS Nueva Sans"/>
      </rPr>
      <t>Locomotora</t>
    </r>
    <r>
      <rPr>
        <sz val="8.5"/>
        <rFont val="ACHS Nueva Sans"/>
      </rPr>
      <t>: Equipo con motor de combustión interna destinado para el traslado de carros o transporte.</t>
    </r>
  </si>
  <si>
    <t>Batería de Calor (expuesto a fuentes generadoras de calor)</t>
  </si>
  <si>
    <t>1.¿En el ambiente de trabajo existen fuentes de calor como hornos o procesos en caliente?</t>
  </si>
  <si>
    <t>Batería de Frio en recintos cerrados no calefaccionables</t>
  </si>
  <si>
    <t>Batería de Trabajo a bordo de embarcaciones en alta mar</t>
  </si>
  <si>
    <t>1.¿El trabajador realiza tareas al interior de cámaras de frío o recintos que se mantengan a menos de 10 °C?</t>
  </si>
  <si>
    <t>1.En los procesos de la empresa ¿Existen actividades en las cuales los trabajadores desempeñen roles de Capitán, Oficiales, Tripulantes, entre otros, en una embarcación que dada sus características sea de tranporte de cargas, transporte de carga frigorífica, transporte de personas y todas las relacionadas con la marina mercante, sean estas en alta mar o con la nave fondeada en un puerto?</t>
  </si>
  <si>
    <t>2.En los procesos de la empresa ¿Existen actividades en las cuales hayan personas que realizan maniobras marineras a bordo de una nave indpendiente de su tamaño, para dirigirse al lugar en que se desarrollan las faenas de pesca y para volver a puerto?</t>
  </si>
  <si>
    <t>•	Techumbre de fibrocemento            
•	Paneles acústicos                                                
•	Aislante térmico                                                    
•	Fieltros para techos                                             
•	Cartón de asbesto aislante                                
•	Paneles tipo Internit                                            
•	Tejidos aislantes eléctricos                               
•	Paneles acústicos                                               
•	Puertas contrafuego                                           
•	Tubos de cemento</t>
  </si>
  <si>
    <t>•	Pisos vinílicos (flexit)
•	Tuberías de rocalit
•	Estanques de fibrocemento
•	Ladrillo de fuego para calderas
•	Balatas
•	Protección ignifugas
•	Cartón tipo yeso 
•	Paneles y azulejos de techo
•	Empaquetaduras</t>
  </si>
  <si>
    <t xml:space="preserve">1.	En la empresa existen materiales para los cuales se ha comprobado la presencia de asbesto, mediante análisis de laboratorio, o cuya antigüedad sea anterior al año 2002, como los que se indican a continuación a modo de guía: </t>
  </si>
  <si>
    <t>Hay alguna batería para calificar</t>
  </si>
  <si>
    <t xml:space="preserve">Operación equipo fijo parte móvil, </t>
  </si>
  <si>
    <t xml:space="preserve">Maquinista ferroviario, </t>
  </si>
  <si>
    <t xml:space="preserve">Calor (expuesto a fuentes generadoras de calor), </t>
  </si>
  <si>
    <t xml:space="preserve">Frio en recintos cerrados no calefaccionables, </t>
  </si>
  <si>
    <t xml:space="preserve">Trabajo a bordo de embarcaciones en alta mar, </t>
  </si>
  <si>
    <t xml:space="preserve">Altitud geográfica (&gt; 3.000 msnm), </t>
  </si>
  <si>
    <t xml:space="preserve">Anhídrido sulfuroso-neblinas ácidas, </t>
  </si>
  <si>
    <t xml:space="preserve">Asbesto, </t>
  </si>
  <si>
    <t xml:space="preserve">Citostáticos, </t>
  </si>
  <si>
    <t>¿Falta responder?</t>
  </si>
  <si>
    <t>¿Calificar batería?</t>
  </si>
  <si>
    <t>¿La empresa realizó la encuesta de autoaplicación para exposición a Cistostáticos?</t>
  </si>
  <si>
    <t>¿El experto Achs confirmó el resultado de la encuesta autoaplicada por la empresa?</t>
  </si>
  <si>
    <t>¿La persona a evaluar trabaja en el área de preparación o administración de citostáticos?</t>
  </si>
  <si>
    <t>1.¿En las tareas que realizan los trabajadores entran en contacto con aguas servidas en lugares como estos?
•	Plantas de tratamiento de aguas servidas
•	Mantención de líneas de alcantillado</t>
  </si>
  <si>
    <t>Batería de Trabajo con residuos infecto contagiosos</t>
  </si>
  <si>
    <t xml:space="preserve">Plomo pre-exposición, </t>
  </si>
  <si>
    <t>Batería de Plomo pre-exposición</t>
  </si>
  <si>
    <t>Batería de Arsénico pre-exposición</t>
  </si>
  <si>
    <t xml:space="preserve">Trabajo con residuos infecto contagiosos, </t>
  </si>
  <si>
    <t xml:space="preserve">Arsénico pre-exposición, </t>
  </si>
  <si>
    <t>Trabajo con residuos peligrosos infecto contagiosos</t>
  </si>
  <si>
    <t>Valores drogas</t>
  </si>
  <si>
    <t>Screening afiliado ($15.674)</t>
  </si>
  <si>
    <t>Confirmación afiliado ($112.047)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</si>
</sst>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63">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u/>
      <sz val="10"/>
      <color indexed="12"/>
      <name val="Arial"/>
      <family val="2"/>
    </font>
    <font>
      <sz val="9"/>
      <name val="Arial"/>
      <family val="2"/>
    </font>
    <font>
      <sz val="10"/>
      <name val="Arial"/>
      <family val="2"/>
    </font>
    <font>
      <b/>
      <sz val="11"/>
      <color indexed="9"/>
      <name val="Arial"/>
      <family val="2"/>
    </font>
    <font>
      <sz val="11"/>
      <color theme="0"/>
      <name val="Arial"/>
      <family val="2"/>
    </font>
    <font>
      <b/>
      <sz val="11"/>
      <color theme="0"/>
      <name val="Arial"/>
      <family val="2"/>
    </font>
    <font>
      <sz val="8"/>
      <color theme="0"/>
      <name val="Arial"/>
      <family val="2"/>
    </font>
    <font>
      <sz val="10"/>
      <color theme="0"/>
      <name val="Arial"/>
      <family val="2"/>
    </font>
    <font>
      <b/>
      <sz val="8"/>
      <color theme="0"/>
      <name val="Arial"/>
      <family val="2"/>
    </font>
    <font>
      <sz val="9"/>
      <color theme="0"/>
      <name val="Arial"/>
      <family val="2"/>
    </font>
    <font>
      <sz val="8.5"/>
      <name val="Arial"/>
      <family val="2"/>
    </font>
    <font>
      <b/>
      <sz val="9"/>
      <name val="Calibri"/>
      <family val="2"/>
      <scheme val="minor"/>
    </font>
    <font>
      <sz val="8"/>
      <color theme="1"/>
      <name val="Arial"/>
      <family val="2"/>
    </font>
    <font>
      <sz val="8"/>
      <color theme="1"/>
      <name val="Calibri"/>
      <family val="2"/>
      <scheme val="minor"/>
    </font>
    <font>
      <vertAlign val="superscript"/>
      <sz val="8.5"/>
      <name val="Arial"/>
      <family val="2"/>
    </font>
    <font>
      <sz val="8.5"/>
      <color rgb="FFFF0000"/>
      <name val="Arial"/>
      <family val="2"/>
    </font>
    <font>
      <sz val="11"/>
      <color theme="0"/>
      <name val="Calibri"/>
      <family val="2"/>
      <scheme val="minor"/>
    </font>
    <font>
      <b/>
      <sz val="12"/>
      <color theme="0"/>
      <name val="Arial"/>
      <family val="2"/>
    </font>
    <font>
      <sz val="12"/>
      <color theme="0"/>
      <name val="Arial"/>
      <family val="2"/>
    </font>
    <font>
      <sz val="8"/>
      <name val="ACHS Nueva Sans"/>
    </font>
    <font>
      <b/>
      <sz val="18"/>
      <name val="ACHS Nueva Sans"/>
    </font>
    <font>
      <b/>
      <sz val="20"/>
      <name val="ACHS Nueva Sans"/>
    </font>
    <font>
      <b/>
      <sz val="11"/>
      <color rgb="FF348FFF"/>
      <name val="ACHS Nueva Sans"/>
    </font>
    <font>
      <b/>
      <sz val="16"/>
      <name val="ACHS Nueva Sans"/>
    </font>
    <font>
      <b/>
      <sz val="11"/>
      <color indexed="9"/>
      <name val="ACHS Nueva Sans"/>
    </font>
    <font>
      <sz val="11"/>
      <name val="ACHS Nueva Sans"/>
    </font>
    <font>
      <sz val="10"/>
      <color rgb="FFFF0000"/>
      <name val="ACHS Nueva Sans"/>
    </font>
    <font>
      <b/>
      <sz val="10"/>
      <name val="ACHS Nueva Sans"/>
    </font>
    <font>
      <sz val="10"/>
      <name val="ACHS Nueva Sans"/>
    </font>
    <font>
      <b/>
      <sz val="8"/>
      <color indexed="50"/>
      <name val="ACHS Nueva Sans"/>
    </font>
    <font>
      <sz val="8.5"/>
      <name val="ACHS Nueva Sans"/>
    </font>
    <font>
      <u/>
      <sz val="8"/>
      <color indexed="12"/>
      <name val="ACHS Nueva Sans"/>
    </font>
    <font>
      <b/>
      <sz val="10"/>
      <color rgb="FF348FFF"/>
      <name val="ACHS Nueva Sans"/>
    </font>
    <font>
      <b/>
      <sz val="11"/>
      <name val="ACHS Nueva Sans"/>
    </font>
    <font>
      <sz val="9"/>
      <name val="ACHS Nueva Sans"/>
    </font>
    <font>
      <b/>
      <sz val="9"/>
      <name val="ACHS Nueva Sans"/>
    </font>
    <font>
      <b/>
      <u/>
      <sz val="10"/>
      <color rgb="FF348FFF"/>
      <name val="ACHS Nueva Sans"/>
    </font>
    <font>
      <b/>
      <sz val="9"/>
      <color rgb="FF348FFF"/>
      <name val="ACHS Nueva Sans"/>
    </font>
    <font>
      <i/>
      <sz val="9"/>
      <name val="ACHS Nueva Sans"/>
    </font>
    <font>
      <b/>
      <sz val="10"/>
      <color indexed="9"/>
      <name val="ACHS Nueva Sans"/>
    </font>
    <font>
      <sz val="8"/>
      <color theme="0"/>
      <name val="ACHS Nueva Sans"/>
    </font>
    <font>
      <b/>
      <sz val="11"/>
      <color theme="0"/>
      <name val="ACHS Nueva Sans"/>
    </font>
    <font>
      <b/>
      <sz val="8"/>
      <name val="ACHS Nueva Sans"/>
    </font>
    <font>
      <b/>
      <sz val="8"/>
      <color rgb="FF348FFF"/>
      <name val="ACHS Nueva Sans"/>
    </font>
    <font>
      <u/>
      <sz val="9"/>
      <color indexed="12"/>
      <name val="ACHS Nueva Sans"/>
    </font>
    <font>
      <b/>
      <sz val="8.5"/>
      <name val="ACHS Nueva Sans"/>
    </font>
    <font>
      <b/>
      <sz val="8.5"/>
      <color theme="0"/>
      <name val="ACHS Nueva Sans"/>
    </font>
    <font>
      <sz val="9"/>
      <name val="Achs"/>
    </font>
    <font>
      <sz val="11"/>
      <color rgb="FFFF0000"/>
      <name val="Calibri"/>
      <family val="2"/>
      <scheme val="minor"/>
    </font>
    <font>
      <b/>
      <sz val="11"/>
      <color theme="1"/>
      <name val="Calibri"/>
      <family val="2"/>
      <scheme val="minor"/>
    </font>
    <font>
      <sz val="11"/>
      <color rgb="FF242424"/>
      <name val="Calibri"/>
      <family val="2"/>
      <charset val="1"/>
    </font>
    <font>
      <b/>
      <sz val="11"/>
      <color rgb="FFFF0000"/>
      <name val="ACHS Nueva Sans"/>
    </font>
    <font>
      <sz val="8"/>
      <color rgb="FFFF0000"/>
      <name val="Arial"/>
      <family val="2"/>
    </font>
    <font>
      <sz val="9"/>
      <color rgb="FFFF0000"/>
      <name val="Arial"/>
      <family val="2"/>
    </font>
    <font>
      <b/>
      <sz val="9"/>
      <name val="Arial"/>
      <family val="2"/>
    </font>
    <font>
      <sz val="11"/>
      <name val="Arial"/>
      <family val="2"/>
    </font>
    <font>
      <b/>
      <sz val="12"/>
      <color theme="0"/>
      <name val="ACHS Nueva Sans"/>
    </font>
    <font>
      <sz val="9"/>
      <color indexed="81"/>
      <name val="Tahoma"/>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C662F"/>
      </patternFill>
    </fill>
    <fill>
      <patternFill patternType="solid">
        <fgColor rgb="FFEAEAEA"/>
      </patternFill>
    </fill>
    <fill>
      <patternFill patternType="solid">
        <fgColor rgb="FF84B626"/>
      </patternFill>
    </fill>
    <fill>
      <patternFill patternType="solid">
        <fgColor rgb="FF047832"/>
      </patternFill>
    </fill>
    <fill>
      <patternFill patternType="solid">
        <fgColor rgb="FF348FFF"/>
        <bgColor indexed="64"/>
      </patternFill>
    </fill>
    <fill>
      <patternFill patternType="solid">
        <fgColor rgb="FF002A6C"/>
        <bgColor indexed="64"/>
      </patternFill>
    </fill>
    <fill>
      <patternFill patternType="solid">
        <fgColor rgb="FFEAEADE"/>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s>
  <borders count="36">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thin">
        <color indexed="9"/>
      </left>
      <right style="thin">
        <color indexed="9"/>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auto="1"/>
      </right>
      <top style="thin">
        <color auto="1"/>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9"/>
      </left>
      <right style="thin">
        <color indexed="9"/>
      </right>
      <top style="thin">
        <color indexed="9"/>
      </top>
      <bottom/>
      <diagonal/>
    </border>
    <border>
      <left/>
      <right style="thin">
        <color auto="1"/>
      </right>
      <top style="thin">
        <color auto="1"/>
      </top>
      <bottom/>
      <diagonal/>
    </border>
    <border>
      <left/>
      <right/>
      <top style="thin">
        <color indexed="64"/>
      </top>
      <bottom/>
      <diagonal/>
    </border>
    <border>
      <left/>
      <right style="medium">
        <color indexed="64"/>
      </right>
      <top style="thin">
        <color auto="1"/>
      </top>
      <bottom/>
      <diagonal/>
    </border>
    <border>
      <left style="thin">
        <color indexed="64"/>
      </left>
      <right style="thin">
        <color indexed="64"/>
      </right>
      <top/>
      <bottom/>
      <diagonal/>
    </border>
  </borders>
  <cellStyleXfs count="11">
    <xf numFmtId="0" fontId="0" fillId="0" borderId="0"/>
    <xf numFmtId="0" fontId="5" fillId="0" borderId="0" applyNumberFormat="0" applyFill="0" applyBorder="0" applyAlignment="0" applyProtection="0">
      <alignment vertical="top"/>
      <protection locked="0"/>
    </xf>
    <xf numFmtId="0" fontId="7" fillId="0" borderId="0">
      <alignment vertical="top"/>
    </xf>
    <xf numFmtId="0" fontId="4" fillId="0" borderId="0"/>
    <xf numFmtId="0" fontId="4" fillId="0" borderId="0">
      <alignment vertical="top"/>
    </xf>
    <xf numFmtId="0" fontId="8" fillId="4" borderId="7" applyFont="0" applyAlignment="0">
      <alignment horizontal="left" vertical="center"/>
    </xf>
    <xf numFmtId="0" fontId="8" fillId="4" borderId="14" applyFont="0" applyAlignment="0">
      <alignment horizontal="left" vertical="center"/>
    </xf>
    <xf numFmtId="0" fontId="15" fillId="5" borderId="7">
      <alignment vertical="center" wrapText="1"/>
    </xf>
    <xf numFmtId="0" fontId="19" fillId="6" borderId="7">
      <alignment vertical="center" wrapText="1"/>
    </xf>
    <xf numFmtId="0" fontId="8" fillId="7" borderId="7" applyFont="0" applyAlignment="0">
      <alignment horizontal="left" vertical="center"/>
    </xf>
    <xf numFmtId="0" fontId="2" fillId="0" borderId="0"/>
  </cellStyleXfs>
  <cellXfs count="319">
    <xf numFmtId="0" fontId="0" fillId="0" borderId="0" xfId="0"/>
    <xf numFmtId="0" fontId="3" fillId="0" borderId="0" xfId="0" applyFont="1" applyAlignment="1">
      <alignment vertical="center"/>
    </xf>
    <xf numFmtId="0" fontId="3" fillId="2" borderId="2" xfId="0" applyFont="1" applyFill="1" applyBorder="1" applyAlignment="1">
      <alignment horizontal="center" vertical="center"/>
    </xf>
    <xf numFmtId="0" fontId="3" fillId="2" borderId="0" xfId="0" applyFont="1" applyFill="1" applyAlignment="1">
      <alignment vertical="center"/>
    </xf>
    <xf numFmtId="0" fontId="3" fillId="2" borderId="11" xfId="0" applyFont="1" applyFill="1" applyBorder="1" applyAlignment="1">
      <alignment vertical="center"/>
    </xf>
    <xf numFmtId="0" fontId="3" fillId="0" borderId="4" xfId="0" applyFont="1" applyBorder="1" applyAlignme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12" fillId="0" borderId="0" xfId="0" applyFont="1"/>
    <xf numFmtId="0" fontId="13" fillId="0" borderId="0" xfId="0" applyFont="1" applyAlignment="1">
      <alignment horizontal="center" vertical="center" wrapText="1"/>
    </xf>
    <xf numFmtId="0" fontId="11" fillId="0" borderId="0" xfId="0" applyFont="1" applyAlignment="1">
      <alignment horizontal="left" vertical="center" wrapText="1"/>
    </xf>
    <xf numFmtId="0" fontId="14" fillId="0" borderId="0" xfId="0" applyFont="1" applyAlignment="1">
      <alignment vertical="center"/>
    </xf>
    <xf numFmtId="0" fontId="9" fillId="0" borderId="0" xfId="0" applyFont="1"/>
    <xf numFmtId="0" fontId="12" fillId="0" borderId="0" xfId="0" applyFont="1" applyAlignment="1">
      <alignment wrapText="1"/>
    </xf>
    <xf numFmtId="0" fontId="11" fillId="0" borderId="0" xfId="0"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vertical="center" wrapText="1"/>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lignment vertical="center"/>
    </xf>
    <xf numFmtId="0" fontId="17" fillId="0" borderId="7" xfId="0" applyFont="1" applyBorder="1" applyAlignment="1" applyProtection="1">
      <alignment vertical="center"/>
      <protection locked="0"/>
    </xf>
    <xf numFmtId="0" fontId="3" fillId="0" borderId="10" xfId="0" applyFont="1" applyBorder="1" applyAlignment="1">
      <alignment vertical="center"/>
    </xf>
    <xf numFmtId="0" fontId="0" fillId="0" borderId="7" xfId="0"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11" fillId="2" borderId="0" xfId="0" applyFont="1" applyFill="1" applyAlignment="1">
      <alignment vertical="center"/>
    </xf>
    <xf numFmtId="0" fontId="11" fillId="0" borderId="0" xfId="0" applyFont="1" applyAlignment="1">
      <alignment vertical="center"/>
    </xf>
    <xf numFmtId="0" fontId="3" fillId="2" borderId="7" xfId="0" applyFont="1" applyFill="1" applyBorder="1" applyAlignment="1" applyProtection="1">
      <alignment horizontal="center" vertical="center"/>
      <protection locked="0"/>
    </xf>
    <xf numFmtId="0" fontId="18" fillId="0" borderId="0" xfId="0" applyFont="1"/>
    <xf numFmtId="0" fontId="3" fillId="2" borderId="6"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15" fillId="0" borderId="7" xfId="0" applyFont="1" applyBorder="1" applyAlignment="1">
      <alignment vertical="center" wrapText="1"/>
    </xf>
    <xf numFmtId="0" fontId="3" fillId="2" borderId="0" xfId="0" applyFont="1" applyFill="1" applyAlignment="1">
      <alignment horizontal="center" vertical="center"/>
    </xf>
    <xf numFmtId="0" fontId="15" fillId="5" borderId="7" xfId="7">
      <alignment vertical="center" wrapText="1"/>
    </xf>
    <xf numFmtId="0" fontId="20" fillId="5" borderId="7" xfId="7" applyFont="1">
      <alignment vertical="center" wrapText="1"/>
    </xf>
    <xf numFmtId="0" fontId="11" fillId="2" borderId="0" xfId="0" applyFont="1" applyFill="1" applyAlignment="1">
      <alignment horizontal="center" vertical="center"/>
    </xf>
    <xf numFmtId="0" fontId="10" fillId="0" borderId="0" xfId="0" applyFont="1" applyAlignment="1">
      <alignment horizontal="center" vertical="center"/>
    </xf>
    <xf numFmtId="0" fontId="9" fillId="0" borderId="0" xfId="0" applyFont="1" applyAlignment="1">
      <alignment vertical="center"/>
    </xf>
    <xf numFmtId="0" fontId="22"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center" vertical="center"/>
    </xf>
    <xf numFmtId="0" fontId="21" fillId="0" borderId="0" xfId="0" applyFont="1" applyAlignment="1">
      <alignment horizontal="left" vertical="center" wrapText="1"/>
    </xf>
    <xf numFmtId="0" fontId="23" fillId="2" borderId="0" xfId="0" applyFont="1" applyFill="1" applyAlignment="1">
      <alignment vertical="center"/>
    </xf>
    <xf numFmtId="0" fontId="4" fillId="0" borderId="0" xfId="0" applyFont="1"/>
    <xf numFmtId="0" fontId="24" fillId="2" borderId="18" xfId="0" applyFont="1" applyFill="1" applyBorder="1" applyAlignment="1">
      <alignment vertical="center"/>
    </xf>
    <xf numFmtId="0" fontId="24" fillId="2" borderId="12" xfId="0" applyFont="1" applyFill="1" applyBorder="1" applyAlignment="1">
      <alignment vertical="center"/>
    </xf>
    <xf numFmtId="0" fontId="24" fillId="2" borderId="19" xfId="0" applyFont="1" applyFill="1" applyBorder="1" applyAlignment="1">
      <alignment vertical="center"/>
    </xf>
    <xf numFmtId="0" fontId="24" fillId="2" borderId="1" xfId="0" applyFont="1" applyFill="1" applyBorder="1" applyAlignment="1">
      <alignment horizontal="center" vertical="center"/>
    </xf>
    <xf numFmtId="0" fontId="24" fillId="2" borderId="3" xfId="0" applyFont="1" applyFill="1" applyBorder="1" applyAlignment="1">
      <alignment horizontal="center" vertical="center"/>
    </xf>
    <xf numFmtId="0" fontId="24" fillId="0" borderId="0" xfId="0" applyFont="1" applyBorder="1" applyAlignment="1">
      <alignment vertical="center"/>
    </xf>
    <xf numFmtId="0" fontId="24" fillId="2" borderId="3" xfId="0" applyFont="1" applyFill="1" applyBorder="1" applyAlignment="1">
      <alignment vertical="center"/>
    </xf>
    <xf numFmtId="0" fontId="27" fillId="0" borderId="0" xfId="0" applyFont="1" applyBorder="1" applyAlignment="1">
      <alignment vertical="center"/>
    </xf>
    <xf numFmtId="0" fontId="28" fillId="2" borderId="0" xfId="0" applyFont="1" applyFill="1" applyBorder="1" applyAlignment="1">
      <alignment horizontal="center" vertical="center"/>
    </xf>
    <xf numFmtId="0" fontId="31" fillId="0" borderId="13" xfId="0" applyFont="1" applyBorder="1" applyAlignment="1">
      <alignment vertical="center" wrapText="1"/>
    </xf>
    <xf numFmtId="0" fontId="31" fillId="0" borderId="0" xfId="0" applyFont="1" applyBorder="1" applyAlignment="1">
      <alignment vertical="center" wrapText="1"/>
    </xf>
    <xf numFmtId="0" fontId="33" fillId="0" borderId="13" xfId="0" applyFont="1" applyBorder="1" applyAlignment="1">
      <alignment horizontal="left" vertical="center"/>
    </xf>
    <xf numFmtId="0" fontId="33" fillId="0" borderId="0" xfId="0" applyFont="1" applyBorder="1" applyAlignment="1">
      <alignment horizontal="left" vertical="center"/>
    </xf>
    <xf numFmtId="0" fontId="24" fillId="0" borderId="0" xfId="0" applyFont="1" applyBorder="1" applyAlignment="1">
      <alignment horizontal="right" vertical="center" wrapText="1"/>
    </xf>
    <xf numFmtId="0" fontId="24" fillId="0" borderId="5" xfId="0" applyFont="1" applyBorder="1" applyAlignment="1">
      <alignment vertical="center" wrapText="1"/>
    </xf>
    <xf numFmtId="0" fontId="34" fillId="0" borderId="5" xfId="0" applyFont="1" applyBorder="1" applyAlignment="1">
      <alignment horizontal="center" vertical="center"/>
    </xf>
    <xf numFmtId="0" fontId="24" fillId="0" borderId="5" xfId="0" applyFont="1" applyBorder="1" applyAlignment="1">
      <alignment horizontal="center" vertical="center"/>
    </xf>
    <xf numFmtId="0" fontId="24" fillId="0" borderId="31" xfId="0" applyFont="1" applyBorder="1" applyAlignment="1">
      <alignment horizontal="left" vertical="center"/>
    </xf>
    <xf numFmtId="164" fontId="24" fillId="0" borderId="31" xfId="0" applyNumberFormat="1" applyFont="1" applyBorder="1" applyAlignment="1">
      <alignment horizontal="center" vertical="center"/>
    </xf>
    <xf numFmtId="0" fontId="35" fillId="10" borderId="7" xfId="7" applyFont="1" applyFill="1" applyBorder="1">
      <alignment vertical="center" wrapText="1"/>
    </xf>
    <xf numFmtId="0" fontId="24" fillId="2" borderId="0" xfId="0" applyFont="1" applyFill="1" applyBorder="1" applyAlignment="1">
      <alignment vertical="center"/>
    </xf>
    <xf numFmtId="0" fontId="24" fillId="2" borderId="5" xfId="0" applyFont="1" applyFill="1" applyBorder="1" applyAlignment="1">
      <alignment vertical="center"/>
    </xf>
    <xf numFmtId="0" fontId="24" fillId="0" borderId="5" xfId="0" applyFont="1" applyBorder="1" applyAlignment="1">
      <alignment vertical="center"/>
    </xf>
    <xf numFmtId="0" fontId="24" fillId="0" borderId="5" xfId="0" applyFont="1" applyBorder="1" applyAlignment="1">
      <alignment horizontal="center" vertical="center" wrapText="1"/>
    </xf>
    <xf numFmtId="0" fontId="24" fillId="0" borderId="0" xfId="0" applyFont="1" applyBorder="1" applyAlignment="1">
      <alignment horizontal="center" vertical="center" wrapText="1"/>
    </xf>
    <xf numFmtId="0" fontId="24" fillId="2" borderId="0" xfId="0" applyFont="1" applyFill="1" applyBorder="1" applyAlignment="1">
      <alignment horizontal="center" vertical="center"/>
    </xf>
    <xf numFmtId="0" fontId="24" fillId="0" borderId="1" xfId="0" applyFont="1" applyBorder="1" applyAlignment="1">
      <alignment vertical="center"/>
    </xf>
    <xf numFmtId="0" fontId="38"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pplyProtection="1">
      <alignment vertical="center" wrapText="1"/>
      <protection locked="0"/>
    </xf>
    <xf numFmtId="0" fontId="39" fillId="10" borderId="7" xfId="7" applyFont="1" applyFill="1" applyBorder="1">
      <alignment vertical="center" wrapText="1"/>
    </xf>
    <xf numFmtId="0" fontId="39" fillId="10" borderId="20" xfId="7" applyFont="1" applyFill="1" applyBorder="1">
      <alignment vertical="center" wrapText="1"/>
    </xf>
    <xf numFmtId="0" fontId="39" fillId="10" borderId="6" xfId="7" applyFont="1" applyFill="1" applyBorder="1" applyAlignment="1">
      <alignment horizontal="left" vertical="center" wrapText="1" indent="1"/>
    </xf>
    <xf numFmtId="0" fontId="39" fillId="10" borderId="6" xfId="7" applyFont="1" applyFill="1" applyBorder="1">
      <alignment vertical="center" wrapText="1"/>
    </xf>
    <xf numFmtId="0" fontId="39" fillId="10" borderId="20" xfId="7" applyFont="1" applyFill="1" applyBorder="1" applyAlignment="1">
      <alignment horizontal="left" vertical="center" wrapText="1"/>
    </xf>
    <xf numFmtId="0" fontId="24" fillId="0" borderId="0" xfId="0" applyFont="1" applyBorder="1" applyAlignment="1">
      <alignment horizontal="center" vertical="center"/>
    </xf>
    <xf numFmtId="0" fontId="39" fillId="10" borderId="20" xfId="7" applyFont="1" applyFill="1" applyBorder="1" applyAlignment="1">
      <alignment vertical="center" wrapText="1"/>
    </xf>
    <xf numFmtId="0" fontId="40" fillId="0" borderId="0" xfId="0" applyFont="1" applyBorder="1" applyAlignment="1">
      <alignment vertical="center" wrapText="1"/>
    </xf>
    <xf numFmtId="0" fontId="40" fillId="0" borderId="3" xfId="0" applyFont="1" applyBorder="1" applyAlignment="1">
      <alignment vertical="center" wrapText="1"/>
    </xf>
    <xf numFmtId="0" fontId="45" fillId="0" borderId="0" xfId="0" applyFont="1" applyBorder="1" applyAlignment="1">
      <alignment vertical="center"/>
    </xf>
    <xf numFmtId="0" fontId="45" fillId="2" borderId="0" xfId="0" applyFont="1" applyFill="1" applyBorder="1" applyAlignment="1">
      <alignment vertical="center"/>
    </xf>
    <xf numFmtId="0" fontId="45" fillId="2" borderId="3" xfId="0" applyFont="1" applyFill="1" applyBorder="1" applyAlignment="1">
      <alignment vertical="center"/>
    </xf>
    <xf numFmtId="0" fontId="39" fillId="0" borderId="0" xfId="0" applyFont="1" applyBorder="1" applyAlignment="1">
      <alignment horizontal="left" vertical="center" wrapText="1"/>
    </xf>
    <xf numFmtId="0" fontId="39" fillId="2" borderId="0" xfId="0" applyFont="1" applyFill="1" applyBorder="1" applyAlignment="1">
      <alignment vertical="center" wrapText="1"/>
    </xf>
    <xf numFmtId="0" fontId="39" fillId="2" borderId="3" xfId="0" applyFont="1" applyFill="1" applyBorder="1" applyAlignment="1">
      <alignment vertical="center" wrapText="1"/>
    </xf>
    <xf numFmtId="0" fontId="39" fillId="2" borderId="0"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left" vertical="center"/>
    </xf>
    <xf numFmtId="0" fontId="39" fillId="0" borderId="7" xfId="0" applyFont="1" applyBorder="1" applyAlignment="1">
      <alignment horizontal="center" vertical="center"/>
    </xf>
    <xf numFmtId="0" fontId="39" fillId="0" borderId="7" xfId="0" applyFont="1" applyBorder="1" applyAlignment="1">
      <alignment vertical="center"/>
    </xf>
    <xf numFmtId="0" fontId="39" fillId="0" borderId="20" xfId="0" applyFont="1" applyBorder="1" applyAlignment="1">
      <alignment vertical="center"/>
    </xf>
    <xf numFmtId="0" fontId="47" fillId="0" borderId="0" xfId="0" applyFont="1" applyBorder="1" applyAlignment="1">
      <alignment vertical="center" wrapText="1"/>
    </xf>
    <xf numFmtId="0" fontId="47" fillId="0" borderId="3" xfId="0" applyFont="1" applyBorder="1" applyAlignment="1">
      <alignment vertical="center" wrapText="1"/>
    </xf>
    <xf numFmtId="0" fontId="39" fillId="0" borderId="7" xfId="0" applyFont="1" applyBorder="1" applyAlignment="1">
      <alignment vertical="center" wrapText="1"/>
    </xf>
    <xf numFmtId="0" fontId="33" fillId="0" borderId="0" xfId="0" applyFont="1" applyBorder="1"/>
    <xf numFmtId="0" fontId="49" fillId="0" borderId="0" xfId="1" applyFont="1" applyBorder="1" applyAlignment="1" applyProtection="1">
      <alignment horizontal="center" vertical="center" wrapText="1"/>
      <protection locked="0"/>
    </xf>
    <xf numFmtId="0" fontId="39" fillId="0" borderId="0" xfId="0" applyFont="1" applyBorder="1" applyAlignment="1">
      <alignment vertical="center"/>
    </xf>
    <xf numFmtId="0" fontId="24" fillId="0" borderId="3" xfId="0" applyFont="1" applyBorder="1" applyAlignment="1">
      <alignment vertical="center" wrapText="1"/>
    </xf>
    <xf numFmtId="0" fontId="35" fillId="0" borderId="0" xfId="0" applyFont="1" applyBorder="1" applyAlignment="1">
      <alignment vertical="center" wrapText="1"/>
    </xf>
    <xf numFmtId="0" fontId="33" fillId="0" borderId="0" xfId="0" applyFont="1" applyBorder="1" applyAlignment="1">
      <alignment horizontal="left" vertical="center" wrapText="1"/>
    </xf>
    <xf numFmtId="0" fontId="33" fillId="0" borderId="0" xfId="0" applyFont="1" applyBorder="1" applyAlignment="1">
      <alignment vertical="center"/>
    </xf>
    <xf numFmtId="0" fontId="50" fillId="10" borderId="7" xfId="7" applyFont="1" applyFill="1" applyBorder="1" applyAlignment="1">
      <alignment horizontal="center" vertical="center" wrapText="1"/>
    </xf>
    <xf numFmtId="0" fontId="51" fillId="9" borderId="7" xfId="8" applyFont="1" applyFill="1" applyBorder="1" applyAlignment="1">
      <alignment horizontal="center" vertical="center" wrapText="1"/>
    </xf>
    <xf numFmtId="0" fontId="51" fillId="9" borderId="26" xfId="8" applyFont="1" applyFill="1" applyBorder="1" applyAlignment="1">
      <alignment horizontal="center" vertical="center" wrapText="1"/>
    </xf>
    <xf numFmtId="0" fontId="24" fillId="0" borderId="7" xfId="0" applyFont="1" applyBorder="1" applyAlignment="1" applyProtection="1">
      <alignment vertical="center" wrapText="1"/>
      <protection locked="0"/>
    </xf>
    <xf numFmtId="0" fontId="47" fillId="0" borderId="7" xfId="0" applyFont="1" applyBorder="1" applyAlignment="1" applyProtection="1">
      <alignment horizontal="center" vertical="center" wrapText="1"/>
      <protection locked="0"/>
    </xf>
    <xf numFmtId="0" fontId="47" fillId="0" borderId="26" xfId="0" applyFont="1" applyBorder="1" applyAlignment="1" applyProtection="1">
      <alignment horizontal="center" vertical="center" wrapText="1"/>
      <protection locked="0"/>
    </xf>
    <xf numFmtId="0" fontId="24" fillId="0" borderId="1" xfId="0" applyFont="1" applyBorder="1" applyAlignment="1">
      <alignment horizontal="center" vertical="center"/>
    </xf>
    <xf numFmtId="0" fontId="24" fillId="0" borderId="0" xfId="0" applyFont="1" applyBorder="1" applyAlignment="1">
      <alignment horizontal="center" vertical="center"/>
    </xf>
    <xf numFmtId="0" fontId="44" fillId="8" borderId="9" xfId="9" applyFont="1" applyFill="1" applyBorder="1" applyAlignment="1">
      <alignment horizontal="center" vertical="center" wrapText="1"/>
    </xf>
    <xf numFmtId="0" fontId="44" fillId="8" borderId="10" xfId="9" applyFont="1" applyFill="1" applyBorder="1" applyAlignment="1">
      <alignment horizontal="center" vertical="center" wrapText="1"/>
    </xf>
    <xf numFmtId="0" fontId="40" fillId="2" borderId="0" xfId="0" applyFont="1" applyFill="1" applyBorder="1" applyAlignment="1">
      <alignment horizontal="left" vertical="center" wrapText="1"/>
    </xf>
    <xf numFmtId="0" fontId="52" fillId="10" borderId="20" xfId="7" applyFont="1" applyFill="1" applyBorder="1">
      <alignment vertical="center" wrapText="1"/>
    </xf>
    <xf numFmtId="0" fontId="32" fillId="0" borderId="0" xfId="0" applyFont="1" applyBorder="1" applyAlignment="1">
      <alignment vertical="center"/>
    </xf>
    <xf numFmtId="0" fontId="6" fillId="10" borderId="7" xfId="7" applyFont="1" applyFill="1">
      <alignment vertical="center" wrapText="1"/>
    </xf>
    <xf numFmtId="0" fontId="6" fillId="0" borderId="10"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7" xfId="0" applyFont="1" applyBorder="1" applyAlignment="1">
      <alignment horizontal="center" vertical="center" wrapText="1"/>
    </xf>
    <xf numFmtId="0" fontId="6" fillId="10" borderId="6" xfId="7" applyFont="1" applyFill="1" applyBorder="1">
      <alignment vertical="center" wrapText="1"/>
    </xf>
    <xf numFmtId="0" fontId="6" fillId="0" borderId="7" xfId="0" applyFont="1" applyBorder="1" applyAlignment="1">
      <alignment horizontal="center" vertical="center"/>
    </xf>
    <xf numFmtId="0" fontId="24" fillId="0" borderId="7" xfId="1" applyFont="1" applyBorder="1" applyAlignment="1" applyProtection="1">
      <alignment horizontal="center" vertical="center" wrapText="1"/>
      <protection locked="0"/>
    </xf>
    <xf numFmtId="0" fontId="54" fillId="0" borderId="0" xfId="10" applyFont="1" applyBorder="1" applyAlignment="1">
      <alignment horizontal="center" vertical="center" wrapText="1"/>
    </xf>
    <xf numFmtId="0" fontId="2" fillId="0" borderId="0" xfId="10" applyBorder="1"/>
    <xf numFmtId="0" fontId="2" fillId="11" borderId="0" xfId="10" applyFill="1" applyBorder="1" applyAlignment="1">
      <alignment horizontal="center" vertical="center"/>
    </xf>
    <xf numFmtId="0" fontId="2" fillId="11" borderId="0" xfId="10" applyFill="1" applyBorder="1" applyAlignment="1">
      <alignment horizontal="left" vertical="center"/>
    </xf>
    <xf numFmtId="0" fontId="2" fillId="11" borderId="0" xfId="10" applyFill="1" applyBorder="1"/>
    <xf numFmtId="0" fontId="2" fillId="12" borderId="0" xfId="10" applyFill="1" applyBorder="1" applyAlignment="1">
      <alignment horizontal="center" vertical="center"/>
    </xf>
    <xf numFmtId="0" fontId="2" fillId="12" borderId="0" xfId="10" applyFill="1" applyBorder="1" applyAlignment="1">
      <alignment horizontal="left" vertical="center"/>
    </xf>
    <xf numFmtId="0" fontId="55" fillId="11" borderId="0" xfId="10" applyFont="1" applyFill="1" applyBorder="1"/>
    <xf numFmtId="0" fontId="2" fillId="12" borderId="0" xfId="10" applyFill="1" applyBorder="1"/>
    <xf numFmtId="0" fontId="2" fillId="11" borderId="0" xfId="10" applyFill="1" applyBorder="1" applyAlignment="1">
      <alignment vertical="center"/>
    </xf>
    <xf numFmtId="0" fontId="2" fillId="13" borderId="0" xfId="10" applyFill="1" applyBorder="1" applyAlignment="1">
      <alignment horizontal="center" vertical="center"/>
    </xf>
    <xf numFmtId="0" fontId="2" fillId="13" borderId="0" xfId="10" applyFill="1" applyBorder="1" applyAlignment="1">
      <alignment horizontal="left" vertical="center"/>
    </xf>
    <xf numFmtId="0" fontId="53" fillId="11" borderId="0" xfId="10" applyFont="1" applyFill="1" applyBorder="1"/>
    <xf numFmtId="0" fontId="2" fillId="13" borderId="0" xfId="10" applyFill="1" applyBorder="1" applyAlignment="1">
      <alignment horizontal="left" vertical="center" wrapText="1"/>
    </xf>
    <xf numFmtId="0" fontId="2" fillId="12" borderId="0" xfId="10" applyFill="1" applyBorder="1" applyAlignment="1">
      <alignment horizontal="left" vertical="center" wrapText="1"/>
    </xf>
    <xf numFmtId="0" fontId="2" fillId="11" borderId="0" xfId="10" applyFill="1" applyBorder="1" applyAlignment="1">
      <alignment horizontal="left" vertical="center" wrapText="1"/>
    </xf>
    <xf numFmtId="0" fontId="2" fillId="13" borderId="0" xfId="10" applyFill="1" applyBorder="1"/>
    <xf numFmtId="0" fontId="2" fillId="3" borderId="0" xfId="10" applyFill="1" applyBorder="1" applyAlignment="1">
      <alignment horizontal="center" vertical="center"/>
    </xf>
    <xf numFmtId="0" fontId="2" fillId="3" borderId="0" xfId="10" applyFill="1" applyBorder="1" applyAlignment="1">
      <alignment horizontal="left" vertical="center"/>
    </xf>
    <xf numFmtId="0" fontId="2" fillId="3" borderId="0" xfId="10" applyFill="1" applyBorder="1"/>
    <xf numFmtId="0" fontId="2" fillId="0" borderId="0" xfId="10" applyBorder="1" applyAlignment="1">
      <alignment horizontal="center" vertical="center"/>
    </xf>
    <xf numFmtId="0" fontId="2" fillId="0" borderId="0" xfId="10" applyBorder="1" applyAlignment="1">
      <alignment horizontal="left" vertical="center"/>
    </xf>
    <xf numFmtId="0" fontId="40" fillId="2" borderId="0" xfId="0" applyFont="1" applyFill="1" applyBorder="1" applyAlignment="1">
      <alignment horizontal="center" vertical="center"/>
    </xf>
    <xf numFmtId="0" fontId="1" fillId="11" borderId="0" xfId="10" applyFont="1" applyFill="1" applyBorder="1" applyAlignment="1">
      <alignment horizontal="left" vertical="center" wrapText="1"/>
    </xf>
    <xf numFmtId="0" fontId="1" fillId="11" borderId="0" xfId="10" applyFont="1" applyFill="1" applyBorder="1" applyAlignment="1">
      <alignment horizontal="left" vertical="center"/>
    </xf>
    <xf numFmtId="0" fontId="1" fillId="12" borderId="0" xfId="10" applyFont="1" applyFill="1" applyBorder="1" applyAlignment="1">
      <alignment horizontal="left" vertical="center"/>
    </xf>
    <xf numFmtId="0" fontId="1" fillId="11" borderId="0" xfId="10" applyFont="1" applyFill="1" applyBorder="1"/>
    <xf numFmtId="0" fontId="1" fillId="11" borderId="0" xfId="10" applyFont="1" applyFill="1" applyBorder="1" applyAlignment="1">
      <alignment wrapText="1"/>
    </xf>
    <xf numFmtId="0" fontId="35" fillId="10" borderId="8" xfId="7" applyFont="1" applyFill="1" applyBorder="1" applyAlignment="1">
      <alignment vertical="center" wrapText="1"/>
    </xf>
    <xf numFmtId="0" fontId="35" fillId="10" borderId="23" xfId="7" applyFont="1" applyFill="1" applyBorder="1" applyAlignment="1">
      <alignment vertical="center" wrapText="1"/>
    </xf>
    <xf numFmtId="0" fontId="35" fillId="10" borderId="22" xfId="7" applyFont="1" applyFill="1" applyBorder="1" applyAlignment="1">
      <alignment vertical="center" wrapText="1"/>
    </xf>
    <xf numFmtId="0" fontId="33" fillId="0" borderId="8"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7" xfId="0" applyFont="1" applyBorder="1" applyAlignment="1">
      <alignment horizontal="center" vertical="center"/>
    </xf>
    <xf numFmtId="0" fontId="33" fillId="0" borderId="10" xfId="0" applyFont="1" applyBorder="1" applyAlignment="1">
      <alignment horizontal="center" vertical="center"/>
    </xf>
    <xf numFmtId="0" fontId="33" fillId="0" borderId="0" xfId="0" applyFont="1" applyBorder="1" applyAlignment="1">
      <alignment horizontal="center" vertical="center"/>
    </xf>
    <xf numFmtId="0" fontId="33" fillId="2" borderId="26" xfId="0" applyFont="1" applyFill="1" applyBorder="1" applyAlignment="1" applyProtection="1">
      <alignment horizontal="center" vertical="center"/>
      <protection locked="0"/>
    </xf>
    <xf numFmtId="0" fontId="33" fillId="0" borderId="20" xfId="0" applyFont="1" applyBorder="1" applyAlignment="1">
      <alignment horizontal="center" vertical="center" wrapText="1"/>
    </xf>
    <xf numFmtId="0" fontId="33" fillId="0" borderId="7" xfId="0" applyFont="1" applyBorder="1" applyAlignment="1">
      <alignment horizontal="center" vertical="center" wrapText="1"/>
    </xf>
    <xf numFmtId="0" fontId="33" fillId="2" borderId="7" xfId="0" applyFont="1" applyFill="1" applyBorder="1" applyAlignment="1" applyProtection="1">
      <alignment horizontal="center" vertical="center" wrapText="1"/>
      <protection locked="0"/>
    </xf>
    <xf numFmtId="0" fontId="33" fillId="0" borderId="26" xfId="0" applyFont="1" applyBorder="1" applyAlignment="1">
      <alignment horizontal="center" vertical="center" wrapText="1"/>
    </xf>
    <xf numFmtId="0" fontId="57" fillId="2" borderId="0" xfId="0" applyFont="1" applyFill="1" applyAlignment="1">
      <alignment vertical="center"/>
    </xf>
    <xf numFmtId="0" fontId="57" fillId="0" borderId="0" xfId="0" applyFont="1" applyAlignment="1">
      <alignment vertical="center"/>
    </xf>
    <xf numFmtId="0" fontId="58" fillId="0" borderId="0" xfId="0" applyFont="1" applyAlignment="1">
      <alignment vertical="center"/>
    </xf>
    <xf numFmtId="0" fontId="53" fillId="0" borderId="0" xfId="0" applyFont="1" applyAlignment="1">
      <alignment horizontal="left" vertical="center" wrapText="1"/>
    </xf>
    <xf numFmtId="0" fontId="59" fillId="2" borderId="0" xfId="0" applyFont="1" applyFill="1" applyAlignment="1">
      <alignment vertical="center"/>
    </xf>
    <xf numFmtId="0" fontId="60" fillId="0" borderId="0" xfId="0" applyFont="1"/>
    <xf numFmtId="0" fontId="3" fillId="0" borderId="14" xfId="0" applyFont="1" applyBorder="1" applyAlignment="1" applyProtection="1">
      <alignment horizontal="center" vertical="center"/>
      <protection locked="0"/>
    </xf>
    <xf numFmtId="0" fontId="3" fillId="2" borderId="7" xfId="0" applyFont="1" applyFill="1" applyBorder="1" applyAlignment="1">
      <alignment vertical="center"/>
    </xf>
    <xf numFmtId="0" fontId="8" fillId="8" borderId="21" xfId="9" applyFont="1" applyFill="1" applyBorder="1" applyAlignment="1">
      <alignment vertical="center"/>
    </xf>
    <xf numFmtId="0" fontId="8" fillId="8" borderId="14" xfId="9" applyFont="1" applyFill="1" applyBorder="1" applyAlignment="1">
      <alignment vertical="center"/>
    </xf>
    <xf numFmtId="0" fontId="8" fillId="8" borderId="9" xfId="9" applyFont="1" applyFill="1" applyBorder="1" applyAlignment="1">
      <alignment vertical="center"/>
    </xf>
    <xf numFmtId="0" fontId="8" fillId="8" borderId="10" xfId="9" applyFont="1" applyFill="1" applyBorder="1" applyAlignment="1">
      <alignment vertical="center"/>
    </xf>
    <xf numFmtId="0" fontId="33" fillId="0" borderId="10" xfId="0" applyFont="1" applyFill="1" applyBorder="1" applyAlignment="1" applyProtection="1">
      <alignment horizontal="center" vertical="center"/>
      <protection locked="0"/>
    </xf>
    <xf numFmtId="0" fontId="33" fillId="0" borderId="7" xfId="0" applyFont="1" applyFill="1" applyBorder="1" applyAlignment="1" applyProtection="1">
      <alignment horizontal="center" vertical="center"/>
      <protection locked="0"/>
    </xf>
    <xf numFmtId="0" fontId="33" fillId="0" borderId="7" xfId="0" applyFont="1" applyFill="1" applyBorder="1" applyAlignment="1">
      <alignment horizontal="center" vertical="center"/>
    </xf>
    <xf numFmtId="0" fontId="33" fillId="0" borderId="7" xfId="0" applyFont="1" applyFill="1" applyBorder="1" applyAlignment="1">
      <alignment horizontal="center" vertical="center" wrapText="1"/>
    </xf>
    <xf numFmtId="0" fontId="39" fillId="10" borderId="21" xfId="7" applyFont="1" applyFill="1" applyBorder="1" applyAlignment="1">
      <alignment horizontal="left" vertical="center" wrapText="1"/>
    </xf>
    <xf numFmtId="0" fontId="39" fillId="10" borderId="32" xfId="7" applyFont="1" applyFill="1" applyBorder="1" applyAlignment="1">
      <alignment horizontal="left" vertical="center" wrapText="1"/>
    </xf>
    <xf numFmtId="0" fontId="39" fillId="10" borderId="8" xfId="7" applyFont="1" applyFill="1" applyBorder="1" applyAlignment="1">
      <alignment horizontal="left" vertical="center" wrapText="1"/>
    </xf>
    <xf numFmtId="0" fontId="39" fillId="10" borderId="22" xfId="7" applyFont="1" applyFill="1" applyBorder="1" applyAlignment="1">
      <alignment horizontal="left" vertical="center" wrapText="1"/>
    </xf>
    <xf numFmtId="0" fontId="39" fillId="10" borderId="9" xfId="7" applyFont="1" applyFill="1" applyBorder="1" applyAlignment="1">
      <alignment vertical="center" wrapText="1"/>
    </xf>
    <xf numFmtId="0" fontId="39" fillId="10" borderId="10" xfId="7" applyFont="1" applyFill="1" applyBorder="1" applyAlignment="1">
      <alignment vertical="center" wrapText="1"/>
    </xf>
    <xf numFmtId="0" fontId="39" fillId="10" borderId="7" xfId="7" applyFont="1" applyFill="1" applyBorder="1" applyAlignment="1">
      <alignment vertical="center" wrapText="1"/>
    </xf>
    <xf numFmtId="0" fontId="33" fillId="0" borderId="20" xfId="0" applyFont="1" applyBorder="1" applyAlignment="1">
      <alignment horizontal="center" vertical="center"/>
    </xf>
    <xf numFmtId="0" fontId="33" fillId="0" borderId="6" xfId="0" applyFont="1" applyBorder="1" applyAlignment="1">
      <alignment horizontal="center" vertical="center"/>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29" fillId="8" borderId="7" xfId="9" applyFont="1" applyFill="1" applyBorder="1" applyAlignment="1">
      <alignment horizontal="center" vertical="center"/>
    </xf>
    <xf numFmtId="0" fontId="29" fillId="8" borderId="26" xfId="9" applyFont="1" applyFill="1" applyBorder="1" applyAlignment="1">
      <alignment horizontal="center" vertical="center"/>
    </xf>
    <xf numFmtId="0" fontId="46" fillId="8" borderId="7" xfId="9" applyFont="1" applyFill="1" applyBorder="1" applyAlignment="1">
      <alignment horizontal="center" vertical="center"/>
    </xf>
    <xf numFmtId="0" fontId="46" fillId="8" borderId="26" xfId="9" applyFont="1" applyFill="1" applyBorder="1" applyAlignment="1">
      <alignment horizontal="center" vertical="center"/>
    </xf>
    <xf numFmtId="0" fontId="39" fillId="0" borderId="0" xfId="0" applyFont="1" applyBorder="1" applyAlignment="1">
      <alignment horizontal="left" vertical="center" wrapText="1"/>
    </xf>
    <xf numFmtId="0" fontId="49" fillId="0" borderId="9" xfId="1" applyFont="1" applyBorder="1" applyAlignment="1" applyProtection="1">
      <alignment horizontal="center" vertical="center" wrapText="1"/>
      <protection locked="0"/>
    </xf>
    <xf numFmtId="0" fontId="49" fillId="0" borderId="10" xfId="1" applyFont="1" applyBorder="1" applyAlignment="1" applyProtection="1">
      <alignment horizontal="center" vertical="center" wrapText="1"/>
      <protection locked="0"/>
    </xf>
    <xf numFmtId="0" fontId="39" fillId="10" borderId="9" xfId="7" applyFont="1" applyFill="1" applyBorder="1" applyAlignment="1">
      <alignment horizontal="left" vertical="center" wrapText="1"/>
    </xf>
    <xf numFmtId="0" fontId="39" fillId="10" borderId="10" xfId="7" applyFont="1" applyFill="1" applyBorder="1" applyAlignment="1">
      <alignment horizontal="left" vertical="center" wrapText="1"/>
    </xf>
    <xf numFmtId="0" fontId="47" fillId="0" borderId="21"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7" xfId="0" applyFont="1" applyBorder="1" applyAlignment="1">
      <alignment horizontal="center" vertical="center" wrapText="1"/>
    </xf>
    <xf numFmtId="0" fontId="24" fillId="0" borderId="9"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35" fillId="10" borderId="9" xfId="7" applyFont="1" applyFill="1" applyBorder="1" applyAlignment="1">
      <alignment horizontal="left" vertical="center" wrapText="1"/>
    </xf>
    <xf numFmtId="0" fontId="35" fillId="10" borderId="10" xfId="7" applyFont="1" applyFill="1" applyBorder="1" applyAlignment="1">
      <alignment horizontal="left" vertical="center" wrapText="1"/>
    </xf>
    <xf numFmtId="0" fontId="24" fillId="0" borderId="7" xfId="0" applyFont="1" applyBorder="1" applyAlignment="1" applyProtection="1">
      <alignment horizontal="center" vertical="center" wrapText="1"/>
      <protection locked="0"/>
    </xf>
    <xf numFmtId="0" fontId="50" fillId="10" borderId="9" xfId="7" applyFont="1" applyFill="1" applyBorder="1" applyAlignment="1">
      <alignment horizontal="center" vertical="center" wrapText="1"/>
    </xf>
    <xf numFmtId="0" fontId="50" fillId="10" borderId="10" xfId="7" applyFont="1" applyFill="1" applyBorder="1" applyAlignment="1">
      <alignment horizontal="center" vertical="center" wrapText="1"/>
    </xf>
    <xf numFmtId="0" fontId="32" fillId="2" borderId="33"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50" fillId="10" borderId="14" xfId="7" applyFont="1" applyFill="1" applyBorder="1" applyAlignment="1">
      <alignment horizontal="center" vertical="center" wrapText="1"/>
    </xf>
    <xf numFmtId="0" fontId="24" fillId="3" borderId="9" xfId="0" applyFont="1" applyFill="1" applyBorder="1" applyAlignment="1" applyProtection="1">
      <alignment vertical="center" wrapText="1"/>
      <protection locked="0"/>
    </xf>
    <xf numFmtId="0" fontId="24" fillId="3" borderId="14" xfId="0" applyFont="1" applyFill="1" applyBorder="1" applyAlignment="1" applyProtection="1">
      <alignment vertical="center" wrapText="1"/>
      <protection locked="0"/>
    </xf>
    <xf numFmtId="0" fontId="24" fillId="3" borderId="10" xfId="0" applyFont="1" applyFill="1" applyBorder="1" applyAlignment="1" applyProtection="1">
      <alignment vertical="center" wrapText="1"/>
      <protection locked="0"/>
    </xf>
    <xf numFmtId="0" fontId="35" fillId="10" borderId="7" xfId="7" applyFont="1" applyFill="1" applyBorder="1" applyAlignment="1">
      <alignment vertical="center" wrapText="1"/>
    </xf>
    <xf numFmtId="0" fontId="37" fillId="0" borderId="0" xfId="0" applyFont="1" applyBorder="1" applyAlignment="1">
      <alignment horizontal="left" vertical="center"/>
    </xf>
    <xf numFmtId="0" fontId="25" fillId="2" borderId="0" xfId="0" applyFont="1" applyFill="1" applyBorder="1" applyAlignment="1">
      <alignment horizontal="left" vertical="center"/>
    </xf>
    <xf numFmtId="0" fontId="26" fillId="2" borderId="0" xfId="0" applyFont="1" applyFill="1" applyBorder="1" applyAlignment="1">
      <alignment horizontal="left" vertical="center"/>
    </xf>
    <xf numFmtId="0" fontId="29" fillId="8" borderId="7" xfId="9" applyFont="1" applyFill="1" applyBorder="1" applyAlignment="1">
      <alignment horizontal="left" vertical="center"/>
    </xf>
    <xf numFmtId="0" fontId="30" fillId="8" borderId="7" xfId="9" applyFont="1" applyFill="1" applyBorder="1" applyAlignment="1">
      <alignment vertical="center"/>
    </xf>
    <xf numFmtId="0" fontId="32" fillId="0" borderId="9" xfId="0" applyFont="1" applyFill="1" applyBorder="1" applyAlignment="1">
      <alignment horizontal="left" vertical="center"/>
    </xf>
    <xf numFmtId="0" fontId="32" fillId="0" borderId="14" xfId="0" applyFont="1" applyFill="1" applyBorder="1" applyAlignment="1">
      <alignment vertical="center"/>
    </xf>
    <xf numFmtId="0" fontId="33" fillId="0" borderId="10" xfId="0" applyFont="1" applyFill="1" applyBorder="1" applyAlignment="1">
      <alignment vertical="center"/>
    </xf>
    <xf numFmtId="0" fontId="29" fillId="8" borderId="9" xfId="9" applyFont="1" applyFill="1" applyBorder="1" applyAlignment="1">
      <alignment horizontal="left" vertical="center"/>
    </xf>
    <xf numFmtId="0" fontId="29" fillId="8" borderId="14" xfId="9" applyFont="1" applyFill="1" applyBorder="1" applyAlignment="1">
      <alignment horizontal="left" vertical="center"/>
    </xf>
    <xf numFmtId="0" fontId="29" fillId="8" borderId="10" xfId="9" applyFont="1" applyFill="1" applyBorder="1" applyAlignment="1">
      <alignment horizontal="left" vertical="center"/>
    </xf>
    <xf numFmtId="0" fontId="35" fillId="10" borderId="7" xfId="7" applyFont="1" applyFill="1" applyBorder="1" applyAlignment="1">
      <alignment horizontal="left" wrapText="1"/>
    </xf>
    <xf numFmtId="0" fontId="24" fillId="0" borderId="9" xfId="0" applyFont="1" applyBorder="1" applyAlignment="1">
      <alignment horizontal="center" vertical="center"/>
    </xf>
    <xf numFmtId="0" fontId="24" fillId="0" borderId="14" xfId="0" applyFont="1" applyBorder="1" applyAlignment="1">
      <alignment horizontal="center" vertical="center"/>
    </xf>
    <xf numFmtId="0" fontId="24" fillId="0" borderId="10" xfId="0" applyFont="1" applyBorder="1" applyAlignment="1">
      <alignment horizontal="center" vertical="center"/>
    </xf>
    <xf numFmtId="0" fontId="35" fillId="5" borderId="9" xfId="7" applyFont="1" applyBorder="1" applyAlignment="1">
      <alignment vertical="center" wrapText="1"/>
    </xf>
    <xf numFmtId="0" fontId="35" fillId="5" borderId="10" xfId="7" applyFont="1" applyBorder="1" applyAlignment="1">
      <alignment vertical="center" wrapText="1"/>
    </xf>
    <xf numFmtId="0" fontId="35" fillId="10" borderId="20" xfId="7" applyFont="1" applyFill="1" applyBorder="1" applyAlignment="1">
      <alignment horizontal="left" vertical="center" wrapText="1"/>
    </xf>
    <xf numFmtId="0" fontId="35" fillId="10" borderId="6" xfId="7" applyFont="1" applyFill="1" applyBorder="1" applyAlignment="1">
      <alignment horizontal="left" vertical="center" wrapText="1"/>
    </xf>
    <xf numFmtId="0" fontId="35" fillId="5" borderId="21" xfId="7" applyFont="1" applyBorder="1" applyAlignment="1">
      <alignment horizontal="center" vertical="center" wrapText="1"/>
    </xf>
    <xf numFmtId="0" fontId="35" fillId="5" borderId="32" xfId="7" applyFont="1" applyBorder="1" applyAlignment="1">
      <alignment horizontal="center" vertical="center" wrapText="1"/>
    </xf>
    <xf numFmtId="0" fontId="35" fillId="5" borderId="8" xfId="7" applyFont="1" applyBorder="1" applyAlignment="1">
      <alignment horizontal="center" vertical="center" wrapText="1"/>
    </xf>
    <xf numFmtId="0" fontId="35" fillId="5" borderId="22" xfId="7" applyFont="1" applyBorder="1" applyAlignment="1">
      <alignment horizontal="center"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9" fillId="8" borderId="9" xfId="9" applyFont="1" applyFill="1" applyBorder="1" applyAlignment="1">
      <alignment horizontal="center" vertical="center"/>
    </xf>
    <xf numFmtId="0" fontId="29" fillId="8" borderId="10" xfId="9" applyFont="1" applyFill="1" applyBorder="1" applyAlignment="1">
      <alignment horizontal="center" vertical="center"/>
    </xf>
    <xf numFmtId="0" fontId="29" fillId="8" borderId="14" xfId="9" applyFont="1" applyFill="1" applyBorder="1" applyAlignment="1">
      <alignment horizontal="center" vertical="center"/>
    </xf>
    <xf numFmtId="0" fontId="29" fillId="8" borderId="25" xfId="9" applyFont="1" applyFill="1" applyBorder="1" applyAlignment="1">
      <alignment horizontal="center" vertical="center"/>
    </xf>
    <xf numFmtId="0" fontId="29" fillId="8" borderId="9" xfId="9" applyFont="1" applyFill="1" applyBorder="1" applyAlignment="1">
      <alignment horizontal="center" vertical="center" wrapText="1"/>
    </xf>
    <xf numFmtId="0" fontId="29" fillId="8" borderId="14" xfId="9" applyFont="1" applyFill="1" applyBorder="1" applyAlignment="1">
      <alignment horizontal="center" vertical="center" wrapText="1"/>
    </xf>
    <xf numFmtId="0" fontId="29" fillId="8" borderId="25" xfId="9" applyFont="1" applyFill="1" applyBorder="1" applyAlignment="1">
      <alignment horizontal="center" vertical="center" wrapText="1"/>
    </xf>
    <xf numFmtId="0" fontId="29" fillId="8" borderId="21" xfId="9" applyFont="1" applyFill="1" applyBorder="1" applyAlignment="1">
      <alignment horizontal="center" vertical="center"/>
    </xf>
    <xf numFmtId="0" fontId="24" fillId="0" borderId="9" xfId="0" applyFont="1" applyBorder="1" applyAlignment="1" applyProtection="1">
      <alignment vertical="center" wrapText="1"/>
      <protection locked="0"/>
    </xf>
    <xf numFmtId="0" fontId="33" fillId="0" borderId="14" xfId="0" applyFont="1" applyBorder="1" applyAlignment="1"/>
    <xf numFmtId="0" fontId="33" fillId="0" borderId="10" xfId="0" applyFont="1" applyBorder="1" applyAlignment="1"/>
    <xf numFmtId="0" fontId="36" fillId="0" borderId="9" xfId="1" applyFont="1" applyBorder="1" applyAlignment="1" applyProtection="1">
      <alignment horizontal="center" vertical="center" wrapText="1"/>
      <protection locked="0"/>
    </xf>
    <xf numFmtId="0" fontId="36" fillId="0" borderId="14" xfId="1" applyFont="1" applyBorder="1" applyAlignment="1" applyProtection="1">
      <alignment horizontal="center" vertical="center" wrapText="1"/>
      <protection locked="0"/>
    </xf>
    <xf numFmtId="0" fontId="36" fillId="0" borderId="10" xfId="1" applyFont="1" applyBorder="1" applyAlignment="1" applyProtection="1">
      <alignment horizontal="center" vertical="center" wrapText="1"/>
      <protection locked="0"/>
    </xf>
    <xf numFmtId="0" fontId="24" fillId="0" borderId="14" xfId="0" applyFont="1" applyBorder="1" applyAlignment="1" applyProtection="1">
      <alignment vertical="center" wrapText="1"/>
      <protection locked="0"/>
    </xf>
    <xf numFmtId="0" fontId="24" fillId="0" borderId="10" xfId="0" applyFont="1" applyBorder="1" applyAlignment="1" applyProtection="1">
      <alignment vertical="center" wrapText="1"/>
      <protection locked="0"/>
    </xf>
    <xf numFmtId="0" fontId="35" fillId="10" borderId="7" xfId="7" applyFont="1" applyFill="1" applyBorder="1" applyAlignment="1">
      <alignment horizontal="left" vertical="center" wrapText="1"/>
    </xf>
    <xf numFmtId="0" fontId="24" fillId="3" borderId="0" xfId="0" applyFont="1" applyFill="1" applyBorder="1" applyAlignment="1">
      <alignment horizontal="center" vertical="center"/>
    </xf>
    <xf numFmtId="0" fontId="56" fillId="14" borderId="9" xfId="9" applyFont="1" applyFill="1" applyBorder="1" applyAlignment="1">
      <alignment horizontal="center" vertical="center" wrapText="1"/>
    </xf>
    <xf numFmtId="0" fontId="56" fillId="14" borderId="14" xfId="9" applyFont="1" applyFill="1" applyBorder="1" applyAlignment="1">
      <alignment horizontal="center" vertical="center" wrapText="1"/>
    </xf>
    <xf numFmtId="0" fontId="56" fillId="14" borderId="10" xfId="9" applyFont="1" applyFill="1" applyBorder="1" applyAlignment="1">
      <alignment horizontal="center" vertical="center" wrapText="1"/>
    </xf>
    <xf numFmtId="0" fontId="41" fillId="0" borderId="13" xfId="1" applyFont="1" applyBorder="1" applyAlignment="1" applyProtection="1">
      <alignment horizontal="center" vertical="center" wrapText="1"/>
    </xf>
    <xf numFmtId="0" fontId="41" fillId="0" borderId="0" xfId="1" applyFont="1" applyBorder="1" applyAlignment="1" applyProtection="1">
      <alignment horizontal="center" vertical="center" wrapText="1"/>
    </xf>
    <xf numFmtId="0" fontId="41" fillId="0" borderId="3" xfId="1" applyFont="1" applyBorder="1" applyAlignment="1" applyProtection="1">
      <alignment horizontal="center" vertical="center" wrapText="1"/>
    </xf>
    <xf numFmtId="0" fontId="40" fillId="0" borderId="13" xfId="0" applyFont="1" applyBorder="1" applyAlignment="1">
      <alignment horizontal="left" vertical="center" wrapText="1"/>
    </xf>
    <xf numFmtId="0" fontId="40" fillId="0" borderId="0" xfId="0" applyFont="1" applyBorder="1" applyAlignment="1">
      <alignment horizontal="left" vertical="center" wrapText="1"/>
    </xf>
    <xf numFmtId="0" fontId="40" fillId="0" borderId="3" xfId="0" applyFont="1" applyBorder="1" applyAlignment="1">
      <alignment horizontal="left" vertical="center" wrapText="1"/>
    </xf>
    <xf numFmtId="0" fontId="40" fillId="0" borderId="8" xfId="0" applyFont="1" applyBorder="1" applyAlignment="1">
      <alignment horizontal="left" vertical="center" wrapText="1"/>
    </xf>
    <xf numFmtId="0" fontId="40" fillId="0" borderId="23" xfId="0" applyFont="1" applyBorder="1" applyAlignment="1">
      <alignment horizontal="left" vertical="center" wrapText="1"/>
    </xf>
    <xf numFmtId="0" fontId="40" fillId="0" borderId="27" xfId="0" applyFont="1" applyBorder="1" applyAlignment="1">
      <alignment horizontal="left" vertical="center" wrapText="1"/>
    </xf>
    <xf numFmtId="0" fontId="40" fillId="0" borderId="21" xfId="0" applyFont="1" applyBorder="1" applyAlignment="1">
      <alignment horizontal="left" vertical="center" wrapText="1"/>
    </xf>
    <xf numFmtId="0" fontId="40" fillId="0" borderId="33" xfId="0" applyFont="1" applyBorder="1" applyAlignment="1">
      <alignment horizontal="left" vertical="center" wrapText="1"/>
    </xf>
    <xf numFmtId="0" fontId="40" fillId="0" borderId="34" xfId="0" applyFont="1" applyBorder="1" applyAlignment="1">
      <alignment horizontal="left" vertical="center" wrapText="1"/>
    </xf>
    <xf numFmtId="0" fontId="33" fillId="0" borderId="20"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5" fillId="10" borderId="14" xfId="7" applyFont="1" applyFill="1" applyBorder="1" applyAlignment="1">
      <alignment horizontal="left" vertical="center" wrapText="1"/>
    </xf>
    <xf numFmtId="0" fontId="24" fillId="0" borderId="20" xfId="1" applyFont="1" applyBorder="1" applyAlignment="1" applyProtection="1">
      <alignment horizontal="center" vertical="center" wrapText="1"/>
      <protection locked="0"/>
    </xf>
    <xf numFmtId="0" fontId="24" fillId="0" borderId="6" xfId="1" applyFont="1" applyBorder="1" applyAlignment="1" applyProtection="1">
      <alignment horizontal="center" vertical="center" wrapText="1"/>
      <protection locked="0"/>
    </xf>
    <xf numFmtId="0" fontId="35" fillId="10" borderId="21" xfId="7" applyFont="1" applyFill="1" applyBorder="1" applyAlignment="1">
      <alignment horizontal="left" vertical="center" wrapText="1"/>
    </xf>
    <xf numFmtId="0" fontId="35" fillId="10" borderId="28" xfId="7" applyFont="1" applyFill="1" applyBorder="1" applyAlignment="1">
      <alignment horizontal="left" vertical="center" wrapText="1"/>
    </xf>
    <xf numFmtId="0" fontId="35" fillId="10" borderId="24" xfId="7" applyFont="1" applyFill="1" applyBorder="1" applyAlignment="1">
      <alignment horizontal="left" vertical="center" wrapText="1"/>
    </xf>
    <xf numFmtId="0" fontId="61" fillId="8" borderId="9" xfId="9" applyFont="1" applyFill="1" applyBorder="1" applyAlignment="1">
      <alignment horizontal="center" vertical="center"/>
    </xf>
    <xf numFmtId="0" fontId="61" fillId="8" borderId="14" xfId="9" applyFont="1" applyFill="1" applyBorder="1" applyAlignment="1">
      <alignment horizontal="center" vertical="center"/>
    </xf>
    <xf numFmtId="0" fontId="61" fillId="8" borderId="10" xfId="9" applyFont="1" applyFill="1" applyBorder="1" applyAlignment="1">
      <alignment horizontal="center" vertical="center"/>
    </xf>
    <xf numFmtId="0" fontId="40" fillId="2" borderId="0" xfId="0" applyFont="1" applyFill="1" applyBorder="1" applyAlignment="1">
      <alignment horizontal="center" vertical="center" wrapText="1"/>
    </xf>
    <xf numFmtId="0" fontId="8" fillId="8" borderId="9" xfId="9" applyFont="1" applyFill="1" applyBorder="1" applyAlignment="1">
      <alignment horizontal="center" vertical="center"/>
    </xf>
    <xf numFmtId="0" fontId="8" fillId="8" borderId="10" xfId="9" applyFont="1" applyFill="1" applyBorder="1" applyAlignment="1">
      <alignment horizontal="center" vertical="center"/>
    </xf>
    <xf numFmtId="0" fontId="8" fillId="8" borderId="21" xfId="9" applyFont="1" applyFill="1" applyBorder="1" applyAlignment="1">
      <alignment horizontal="center" vertical="center"/>
    </xf>
    <xf numFmtId="0" fontId="8" fillId="8" borderId="14" xfId="9" applyFont="1" applyFill="1" applyBorder="1" applyAlignment="1">
      <alignment horizontal="center" vertical="center"/>
    </xf>
    <xf numFmtId="0" fontId="15" fillId="0" borderId="21"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3" fillId="0" borderId="2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0" fillId="0" borderId="20" xfId="0" applyFont="1" applyBorder="1" applyAlignment="1">
      <alignment vertical="center"/>
    </xf>
    <xf numFmtId="0" fontId="39" fillId="0" borderId="35" xfId="0" applyFont="1" applyBorder="1" applyAlignment="1">
      <alignment vertical="center"/>
    </xf>
    <xf numFmtId="0" fontId="39" fillId="0" borderId="6" xfId="0" applyFont="1" applyBorder="1" applyAlignment="1">
      <alignment vertical="center"/>
    </xf>
  </cellXfs>
  <cellStyles count="11">
    <cellStyle name="Estilo 1" xfId="5" xr:uid="{00000000-0005-0000-0000-000000000000}"/>
    <cellStyle name="Estilo 1 (sin bordes laterales)" xfId="6" xr:uid="{00000000-0005-0000-0000-000001000000}"/>
    <cellStyle name="Estilo 2" xfId="7" xr:uid="{00000000-0005-0000-0000-000002000000}"/>
    <cellStyle name="Estilo 3" xfId="8" xr:uid="{00000000-0005-0000-0000-000003000000}"/>
    <cellStyle name="Estilo 4" xfId="9" xr:uid="{00000000-0005-0000-0000-000004000000}"/>
    <cellStyle name="Hipervínculo" xfId="1" builtinId="8"/>
    <cellStyle name="Normal" xfId="0" builtinId="0"/>
    <cellStyle name="Normal 2" xfId="2" xr:uid="{00000000-0005-0000-0000-000007000000}"/>
    <cellStyle name="Normal 2 2" xfId="4" xr:uid="{00000000-0005-0000-0000-000008000000}"/>
    <cellStyle name="Normal 3" xfId="3" xr:uid="{00000000-0005-0000-0000-000009000000}"/>
    <cellStyle name="Normal 4" xfId="10" xr:uid="{3EEB1B51-D201-4834-BDDC-75B56C738DE1}"/>
  </cellStyles>
  <dxfs count="75">
    <dxf>
      <fill>
        <patternFill>
          <bgColor rgb="FFFFFF00"/>
        </patternFill>
      </fill>
    </dxf>
    <dxf>
      <fill>
        <patternFill>
          <bgColor rgb="FFFFFF00"/>
        </patternFill>
      </fill>
    </dxf>
    <dxf>
      <font>
        <condense val="0"/>
        <extend val="0"/>
        <color auto="1"/>
      </font>
      <fill>
        <patternFill>
          <bgColor indexed="34"/>
        </patternFill>
      </fill>
    </dxf>
    <dxf>
      <border>
        <left style="thin">
          <color indexed="8"/>
        </left>
        <right style="thin">
          <color indexed="8"/>
        </right>
        <top style="thin">
          <color indexed="8"/>
        </top>
        <bottom style="thin">
          <color indexed="8"/>
        </bottom>
      </border>
    </dxf>
    <dxf>
      <font>
        <condense val="0"/>
        <extend val="0"/>
        <color indexed="9"/>
      </font>
    </dxf>
    <dxf>
      <fill>
        <patternFill>
          <bgColor indexed="13"/>
        </patternFill>
      </fill>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patternType="none">
          <bgColor auto="1"/>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ont>
        <condense val="0"/>
        <extend val="0"/>
        <color indexed="8"/>
      </font>
      <fill>
        <patternFill>
          <bgColor indexed="13"/>
        </patternFill>
      </fill>
    </dxf>
    <dxf>
      <fill>
        <patternFill>
          <bgColor rgb="FFFFFF00"/>
        </patternFill>
      </fill>
    </dxf>
    <dxf>
      <fill>
        <patternFill>
          <bgColor rgb="FFFFFF00"/>
        </patternFill>
      </fill>
    </dxf>
    <dxf>
      <font>
        <condense val="0"/>
        <extend val="0"/>
        <color indexed="8"/>
      </font>
      <fill>
        <patternFill>
          <bgColor indexed="13"/>
        </patternFill>
      </fill>
    </dxf>
    <dxf>
      <fill>
        <patternFill>
          <bgColor rgb="FFFFFF00"/>
        </patternFill>
      </fill>
    </dxf>
    <dxf>
      <font>
        <condense val="0"/>
        <extend val="0"/>
        <color indexed="8"/>
      </font>
      <fill>
        <patternFill>
          <bgColor indexed="13"/>
        </patternFill>
      </fill>
    </dxf>
    <dxf>
      <font>
        <color rgb="FF348FFF"/>
      </font>
    </dxf>
    <dxf>
      <font>
        <color theme="0"/>
      </font>
      <fill>
        <patternFill>
          <bgColor rgb="FF348FFF"/>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rgb="FFEBEAEB"/>
      </font>
    </dxf>
    <dxf>
      <fill>
        <patternFill>
          <bgColor rgb="FFFFFF00"/>
        </patternFill>
      </fill>
    </dxf>
    <dxf>
      <font>
        <color rgb="FFEBEAEB"/>
      </font>
    </dxf>
    <dxf>
      <border>
        <left style="thin">
          <color indexed="8"/>
        </left>
        <top style="thin">
          <color indexed="8"/>
        </top>
        <bottom style="thin">
          <color indexed="8"/>
        </bottom>
      </border>
    </dxf>
    <dxf>
      <font>
        <condense val="0"/>
        <extend val="0"/>
        <color auto="1"/>
      </font>
      <fill>
        <patternFill>
          <bgColor indexed="34"/>
        </patternFill>
      </fill>
    </dxf>
    <dxf>
      <font>
        <color rgb="FFEBEAEB"/>
      </font>
    </dxf>
    <dxf>
      <font>
        <condense val="0"/>
        <extend val="0"/>
        <color auto="1"/>
      </font>
      <fill>
        <patternFill>
          <bgColor indexed="34"/>
        </patternFill>
      </fill>
    </dxf>
    <dxf>
      <fill>
        <patternFill>
          <bgColor rgb="FFFFFF00"/>
        </patternFill>
      </fill>
    </dxf>
    <dxf>
      <font>
        <condense val="0"/>
        <extend val="0"/>
        <color indexed="8"/>
      </font>
      <fill>
        <patternFill>
          <bgColor indexed="13"/>
        </patternFill>
      </fill>
    </dxf>
    <dxf>
      <font>
        <condense val="0"/>
        <extend val="0"/>
        <color auto="1"/>
      </font>
      <fill>
        <patternFill>
          <bgColor indexed="13"/>
        </patternFill>
      </fill>
      <border>
        <left style="thin">
          <color indexed="8"/>
        </left>
        <right style="thin">
          <color indexed="8"/>
        </right>
        <top style="thin">
          <color indexed="8"/>
        </top>
        <bottom style="thin">
          <color indexed="8"/>
        </bottom>
      </border>
    </dxf>
    <dxf>
      <font>
        <condense val="0"/>
        <extend val="0"/>
        <color indexed="9"/>
      </font>
      <border>
        <left/>
        <right/>
        <top/>
        <bottom/>
      </border>
    </dxf>
    <dxf>
      <font>
        <condense val="0"/>
        <extend val="0"/>
        <color auto="1"/>
      </font>
      <fill>
        <patternFill>
          <bgColor indexed="34"/>
        </patternFill>
      </fill>
    </dxf>
    <dxf>
      <border>
        <left style="thin">
          <color indexed="64"/>
        </left>
        <right style="thin">
          <color indexed="64"/>
        </right>
        <top style="thin">
          <color indexed="64"/>
        </top>
        <bottom style="thin">
          <color indexed="64"/>
        </bottom>
      </border>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fill>
        <patternFill>
          <bgColor rgb="FFFFFF00"/>
        </patternFill>
      </fill>
    </dxf>
    <dxf>
      <border>
        <left style="thin">
          <color indexed="64"/>
        </left>
        <right style="thin">
          <color indexed="64"/>
        </right>
        <top style="thin">
          <color indexed="64"/>
        </top>
        <bottom style="thin">
          <color indexed="64"/>
        </bottom>
      </border>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font>
        <condense val="0"/>
        <extend val="0"/>
        <color auto="1"/>
      </font>
      <fill>
        <patternFill>
          <bgColor indexed="34"/>
        </patternFill>
      </fill>
    </dxf>
    <dxf>
      <font>
        <condense val="0"/>
        <extend val="0"/>
        <color indexed="8"/>
      </font>
      <fill>
        <patternFill>
          <bgColor indexed="13"/>
        </patternFill>
      </fill>
    </dxf>
    <dxf>
      <fill>
        <patternFill>
          <bgColor indexed="13"/>
        </patternFill>
      </fill>
    </dxf>
    <dxf>
      <border>
        <left style="thin">
          <color indexed="64"/>
        </left>
        <right style="thin">
          <color indexed="64"/>
        </right>
        <top style="thin">
          <color indexed="64"/>
        </top>
        <bottom style="thin">
          <color indexed="64"/>
        </bottom>
      </border>
    </dxf>
    <dxf>
      <font>
        <condense val="0"/>
        <extend val="0"/>
        <color indexed="8"/>
      </font>
      <fill>
        <patternFill>
          <bgColor indexed="13"/>
        </patternFill>
      </fill>
      <border>
        <left style="thin">
          <color indexed="64"/>
        </left>
        <right style="thin">
          <color indexed="64"/>
        </right>
        <top style="thin">
          <color indexed="64"/>
        </top>
        <bottom style="thin">
          <color indexed="64"/>
        </bottom>
      </border>
    </dxf>
    <dxf>
      <font>
        <condense val="0"/>
        <extend val="0"/>
        <color indexed="8"/>
      </font>
      <fill>
        <patternFill>
          <bgColor indexed="13"/>
        </patternFill>
      </fill>
    </dxf>
  </dxfs>
  <tableStyles count="0" defaultTableStyle="TableStyleMedium9" defaultPivotStyle="PivotStyleLight16"/>
  <colors>
    <mruColors>
      <color rgb="FF348FFF"/>
      <color rgb="FF002A6C"/>
      <color rgb="FFEAEADE"/>
      <color rgb="FF84B626"/>
      <color rgb="FF047832"/>
      <color rgb="FFEAEAEA"/>
      <color rgb="FFEBEAEB"/>
      <color rgb="FF84B727"/>
      <color rgb="FFF2F2F2"/>
      <color rgb="FF0C66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486910</xdr:colOff>
      <xdr:row>1</xdr:row>
      <xdr:rowOff>217262</xdr:rowOff>
    </xdr:from>
    <xdr:to>
      <xdr:col>11</xdr:col>
      <xdr:colOff>704861</xdr:colOff>
      <xdr:row>6</xdr:row>
      <xdr:rowOff>27996</xdr:rowOff>
    </xdr:to>
    <xdr:pic>
      <xdr:nvPicPr>
        <xdr:cNvPr id="3" name="Gráfico 6">
          <a:extLst>
            <a:ext uri="{FF2B5EF4-FFF2-40B4-BE49-F238E27FC236}">
              <a16:creationId xmlns:a16="http://schemas.microsoft.com/office/drawing/2014/main" id="{08617C49-5551-433F-8335-AB23266E33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617553" y="462191"/>
          <a:ext cx="2286238" cy="1092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43205</xdr:colOff>
      <xdr:row>1</xdr:row>
      <xdr:rowOff>217262</xdr:rowOff>
    </xdr:from>
    <xdr:to>
      <xdr:col>11</xdr:col>
      <xdr:colOff>264331</xdr:colOff>
      <xdr:row>6</xdr:row>
      <xdr:rowOff>126421</xdr:rowOff>
    </xdr:to>
    <xdr:pic>
      <xdr:nvPicPr>
        <xdr:cNvPr id="2" name="Gráfico 6">
          <a:extLst>
            <a:ext uri="{FF2B5EF4-FFF2-40B4-BE49-F238E27FC236}">
              <a16:creationId xmlns:a16="http://schemas.microsoft.com/office/drawing/2014/main" id="{D22F9422-E73D-4FDB-92E2-CE4B85030C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401768" y="467293"/>
          <a:ext cx="2292813" cy="10878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mpca/Downloads/orden_de_atencion_sel_2024%20cobertura%20segu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n de Atencion SEL"/>
      <sheetName val="Cobertura del seguro"/>
      <sheetName val="no borrar"/>
      <sheetName val="Hoja2"/>
      <sheetName val="Hoja1"/>
    </sheetNames>
    <sheetDataSet>
      <sheetData sheetId="0" refreshError="1"/>
      <sheetData sheetId="1" refreshError="1"/>
      <sheetData sheetId="2">
        <row r="1">
          <cell r="A1" t="str">
            <v>SI</v>
          </cell>
        </row>
        <row r="2">
          <cell r="A2" t="str">
            <v>NO</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chs.cl/empresas/productos-y-servicios/articulos-productos-y-servicio/sel/productos" TargetMode="External"/><Relationship Id="rId1" Type="http://schemas.openxmlformats.org/officeDocument/2006/relationships/hyperlink" Target="http://www.achs.cl/se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48FFF"/>
    <pageSetUpPr fitToPage="1"/>
  </sheetPr>
  <dimension ref="A1:CP542"/>
  <sheetViews>
    <sheetView showGridLines="0" tabSelected="1" topLeftCell="A9" zoomScale="90" zoomScaleNormal="90" zoomScalePageLayoutView="60" workbookViewId="0">
      <selection activeCell="I30" sqref="I30"/>
    </sheetView>
  </sheetViews>
  <sheetFormatPr baseColWidth="10" defaultColWidth="11.453125" defaultRowHeight="15" customHeight="1"/>
  <cols>
    <col min="1" max="1" width="2" style="3" customWidth="1"/>
    <col min="2" max="2" width="3.1796875" style="1" customWidth="1"/>
    <col min="3" max="3" width="54.453125" style="1" customWidth="1"/>
    <col min="4" max="4" width="4.81640625" style="1" customWidth="1"/>
    <col min="5" max="5" width="38.453125" style="1" customWidth="1"/>
    <col min="6" max="7" width="5.81640625" style="1" customWidth="1"/>
    <col min="8" max="8" width="29.08984375" style="1" customWidth="1"/>
    <col min="9" max="9" width="19.1796875" style="1" customWidth="1"/>
    <col min="10" max="10" width="13.81640625" style="1" customWidth="1"/>
    <col min="11" max="11" width="15.81640625" style="1" customWidth="1"/>
    <col min="12" max="12" width="16.36328125" style="3" bestFit="1" customWidth="1"/>
    <col min="13" max="13" width="1.6328125" style="25" customWidth="1"/>
    <col min="14" max="14" width="25.6328125" style="3" customWidth="1"/>
    <col min="15" max="15" width="11.7265625" style="3" customWidth="1"/>
    <col min="16" max="16" width="15.26953125" style="3" customWidth="1"/>
    <col min="17" max="22" width="6.81640625" style="3" customWidth="1"/>
    <col min="23" max="23" width="10.453125" style="25" customWidth="1"/>
    <col min="24" max="24" width="47.453125" style="25" hidden="1" customWidth="1"/>
    <col min="25" max="26" width="18.81640625" style="25" hidden="1" customWidth="1"/>
    <col min="27" max="27" width="29.81640625" style="8" customWidth="1"/>
    <col min="28" max="28" width="11.453125" style="25" customWidth="1"/>
    <col min="29" max="29" width="34" style="25" customWidth="1"/>
    <col min="30" max="30" width="11.453125" style="25" customWidth="1"/>
    <col min="31" max="31" width="31.453125" style="25" customWidth="1"/>
    <col min="32" max="90" width="11.453125" style="25"/>
    <col min="91" max="16384" width="11.453125" style="26"/>
  </cols>
  <sheetData>
    <row r="1" spans="2:29" ht="19.5" customHeight="1" thickBot="1">
      <c r="B1" s="3"/>
      <c r="C1" s="3"/>
      <c r="D1" s="3"/>
      <c r="E1" s="3"/>
      <c r="F1" s="3"/>
      <c r="G1" s="3"/>
      <c r="H1" s="3"/>
      <c r="I1" s="3"/>
      <c r="J1" s="3"/>
      <c r="K1" s="3"/>
    </row>
    <row r="2" spans="2:29" ht="19.5" customHeight="1">
      <c r="B2" s="44"/>
      <c r="C2" s="45"/>
      <c r="D2" s="45"/>
      <c r="E2" s="45"/>
      <c r="F2" s="45"/>
      <c r="G2" s="45"/>
      <c r="H2" s="45"/>
      <c r="I2" s="45"/>
      <c r="J2" s="45"/>
      <c r="K2" s="45"/>
      <c r="L2" s="46"/>
    </row>
    <row r="3" spans="2:29" ht="21" customHeight="1">
      <c r="B3" s="47"/>
      <c r="C3" s="228" t="s">
        <v>378</v>
      </c>
      <c r="D3" s="229"/>
      <c r="E3" s="229"/>
      <c r="F3" s="229"/>
      <c r="G3" s="229"/>
      <c r="H3" s="229"/>
      <c r="I3" s="229"/>
      <c r="J3" s="229"/>
      <c r="K3" s="229"/>
      <c r="L3" s="48"/>
      <c r="M3" s="35"/>
      <c r="N3" s="32"/>
      <c r="O3" s="32"/>
      <c r="P3" s="32"/>
      <c r="Q3" s="32"/>
      <c r="R3" s="32"/>
      <c r="S3" s="32"/>
      <c r="T3" s="32"/>
      <c r="U3" s="32"/>
      <c r="V3" s="32"/>
    </row>
    <row r="4" spans="2:29" ht="24.75" customHeight="1">
      <c r="B4" s="47"/>
      <c r="C4" s="49"/>
      <c r="D4" s="49"/>
      <c r="E4" s="49"/>
      <c r="F4" s="49"/>
      <c r="G4" s="49"/>
      <c r="H4" s="49"/>
      <c r="I4" s="49"/>
      <c r="J4" s="49"/>
      <c r="K4" s="49"/>
      <c r="L4" s="50"/>
      <c r="W4" s="42"/>
      <c r="AA4" s="9" t="s">
        <v>0</v>
      </c>
      <c r="AC4" s="9" t="s">
        <v>1</v>
      </c>
    </row>
    <row r="5" spans="2:29" ht="20.25" customHeight="1">
      <c r="B5" s="47"/>
      <c r="C5" s="51" t="s">
        <v>351</v>
      </c>
      <c r="D5" s="52"/>
      <c r="E5" s="52"/>
      <c r="F5" s="52"/>
      <c r="G5" s="52"/>
      <c r="H5" s="52"/>
      <c r="I5" s="52"/>
      <c r="J5" s="52"/>
      <c r="K5" s="52"/>
      <c r="L5" s="50"/>
      <c r="W5" s="42"/>
      <c r="X5" s="36" t="s">
        <v>2</v>
      </c>
      <c r="AA5" s="26" t="s">
        <v>3</v>
      </c>
      <c r="AC5" s="10" t="s">
        <v>4</v>
      </c>
    </row>
    <row r="6" spans="2:29" ht="15" customHeight="1">
      <c r="B6" s="47"/>
      <c r="C6" s="230" t="s">
        <v>315</v>
      </c>
      <c r="D6" s="231"/>
      <c r="E6" s="231"/>
      <c r="F6" s="53"/>
      <c r="G6" s="54"/>
      <c r="H6" s="54"/>
      <c r="I6" s="54"/>
      <c r="J6" s="54"/>
      <c r="K6" s="54"/>
      <c r="L6" s="50"/>
      <c r="W6" s="42"/>
      <c r="X6" s="37" t="s">
        <v>375</v>
      </c>
      <c r="AA6" s="26" t="s">
        <v>5</v>
      </c>
      <c r="AC6" s="11" t="s">
        <v>6</v>
      </c>
    </row>
    <row r="7" spans="2:29" ht="15" customHeight="1">
      <c r="B7" s="47"/>
      <c r="C7" s="232" t="s">
        <v>59</v>
      </c>
      <c r="D7" s="233"/>
      <c r="E7" s="234"/>
      <c r="F7" s="55" t="s">
        <v>7</v>
      </c>
      <c r="G7" s="56"/>
      <c r="H7" s="54"/>
      <c r="I7" s="54"/>
      <c r="J7" s="54"/>
      <c r="K7" s="54"/>
      <c r="L7" s="50"/>
      <c r="W7" s="42"/>
      <c r="X7" s="37" t="s">
        <v>371</v>
      </c>
      <c r="AA7" s="26" t="s">
        <v>8</v>
      </c>
      <c r="AC7" s="11" t="s">
        <v>9</v>
      </c>
    </row>
    <row r="8" spans="2:29" ht="8.25" customHeight="1">
      <c r="B8" s="47"/>
      <c r="C8" s="57"/>
      <c r="D8" s="58"/>
      <c r="E8" s="59"/>
      <c r="F8" s="60"/>
      <c r="G8" s="60"/>
      <c r="H8" s="61"/>
      <c r="I8" s="61"/>
      <c r="J8" s="61"/>
      <c r="K8" s="62"/>
      <c r="L8" s="50"/>
      <c r="W8" s="42"/>
      <c r="X8" s="37" t="s">
        <v>10</v>
      </c>
      <c r="AA8" s="26" t="s">
        <v>11</v>
      </c>
      <c r="AC8" s="11" t="s">
        <v>12</v>
      </c>
    </row>
    <row r="9" spans="2:29" ht="15" customHeight="1">
      <c r="B9" s="47"/>
      <c r="C9" s="235" t="s">
        <v>316</v>
      </c>
      <c r="D9" s="236"/>
      <c r="E9" s="236"/>
      <c r="F9" s="236"/>
      <c r="G9" s="236"/>
      <c r="H9" s="236"/>
      <c r="I9" s="236"/>
      <c r="J9" s="236"/>
      <c r="K9" s="237"/>
      <c r="L9" s="50"/>
      <c r="AA9" s="26" t="s">
        <v>13</v>
      </c>
      <c r="AC9" s="11" t="s">
        <v>14</v>
      </c>
    </row>
    <row r="10" spans="2:29" ht="38.5" customHeight="1">
      <c r="B10" s="47"/>
      <c r="C10" s="63" t="s">
        <v>307</v>
      </c>
      <c r="D10" s="242"/>
      <c r="E10" s="243"/>
      <c r="F10" s="64"/>
      <c r="G10" s="215" t="s">
        <v>313</v>
      </c>
      <c r="H10" s="216"/>
      <c r="I10" s="239"/>
      <c r="J10" s="240"/>
      <c r="K10" s="241"/>
      <c r="L10" s="50"/>
      <c r="AA10" s="26" t="s">
        <v>15</v>
      </c>
      <c r="AC10" s="11" t="s">
        <v>16</v>
      </c>
    </row>
    <row r="11" spans="2:29" ht="11.5">
      <c r="B11" s="47"/>
      <c r="C11" s="244" t="s">
        <v>308</v>
      </c>
      <c r="D11" s="246"/>
      <c r="E11" s="247"/>
      <c r="F11" s="64"/>
      <c r="G11" s="215" t="s">
        <v>376</v>
      </c>
      <c r="H11" s="216"/>
      <c r="I11" s="239"/>
      <c r="J11" s="240"/>
      <c r="K11" s="241"/>
      <c r="L11" s="50"/>
      <c r="AA11" s="26"/>
      <c r="AC11" s="11"/>
    </row>
    <row r="12" spans="2:29" ht="15" customHeight="1">
      <c r="B12" s="47"/>
      <c r="C12" s="245"/>
      <c r="D12" s="248"/>
      <c r="E12" s="249"/>
      <c r="F12" s="64"/>
      <c r="G12" s="238" t="s">
        <v>314</v>
      </c>
      <c r="H12" s="238"/>
      <c r="I12" s="217"/>
      <c r="J12" s="217"/>
      <c r="K12" s="217"/>
      <c r="L12" s="50"/>
      <c r="AA12" s="26" t="s">
        <v>17</v>
      </c>
      <c r="AC12" s="11" t="s">
        <v>18</v>
      </c>
    </row>
    <row r="13" spans="2:29" ht="8.25" customHeight="1">
      <c r="B13" s="47"/>
      <c r="C13" s="58"/>
      <c r="D13" s="250"/>
      <c r="E13" s="251"/>
      <c r="F13" s="65"/>
      <c r="G13" s="65"/>
      <c r="H13" s="66"/>
      <c r="I13" s="67"/>
      <c r="J13" s="68"/>
      <c r="K13" s="69"/>
      <c r="L13" s="50"/>
      <c r="AA13" s="26" t="s">
        <v>19</v>
      </c>
      <c r="AC13" s="11" t="s">
        <v>20</v>
      </c>
    </row>
    <row r="14" spans="2:29" ht="15" customHeight="1">
      <c r="B14" s="47"/>
      <c r="C14" s="230" t="s">
        <v>317</v>
      </c>
      <c r="D14" s="230"/>
      <c r="E14" s="230"/>
      <c r="F14" s="230"/>
      <c r="G14" s="230"/>
      <c r="H14" s="230"/>
      <c r="I14" s="230"/>
      <c r="J14" s="230"/>
      <c r="K14" s="230"/>
      <c r="L14" s="50"/>
      <c r="X14" s="38"/>
      <c r="AA14" s="26" t="s">
        <v>21</v>
      </c>
      <c r="AC14" s="11" t="s">
        <v>22</v>
      </c>
    </row>
    <row r="15" spans="2:29" ht="15" customHeight="1">
      <c r="B15" s="47"/>
      <c r="C15" s="63" t="s">
        <v>309</v>
      </c>
      <c r="D15" s="260"/>
      <c r="E15" s="261"/>
      <c r="F15" s="261"/>
      <c r="G15" s="261"/>
      <c r="H15" s="261"/>
      <c r="I15" s="261"/>
      <c r="J15" s="261"/>
      <c r="K15" s="262"/>
      <c r="L15" s="50"/>
      <c r="X15" s="37"/>
      <c r="AA15" s="26" t="s">
        <v>23</v>
      </c>
      <c r="AC15" s="11" t="s">
        <v>24</v>
      </c>
    </row>
    <row r="16" spans="2:29" ht="23.5" customHeight="1">
      <c r="B16" s="47"/>
      <c r="C16" s="63" t="s">
        <v>311</v>
      </c>
      <c r="D16" s="263"/>
      <c r="E16" s="264"/>
      <c r="F16" s="265"/>
      <c r="G16" s="268" t="s">
        <v>352</v>
      </c>
      <c r="H16" s="268" t="s">
        <v>25</v>
      </c>
      <c r="I16" s="260"/>
      <c r="J16" s="266"/>
      <c r="K16" s="267"/>
      <c r="L16" s="50"/>
      <c r="X16" s="316" t="s">
        <v>544</v>
      </c>
      <c r="AA16" s="26" t="s">
        <v>26</v>
      </c>
      <c r="AC16" s="11" t="s">
        <v>27</v>
      </c>
    </row>
    <row r="17" spans="2:31" ht="15" customHeight="1">
      <c r="B17" s="47"/>
      <c r="C17" s="63" t="s">
        <v>310</v>
      </c>
      <c r="D17" s="260"/>
      <c r="E17" s="266"/>
      <c r="F17" s="267"/>
      <c r="G17" s="226" t="s">
        <v>312</v>
      </c>
      <c r="H17" s="226" t="s">
        <v>28</v>
      </c>
      <c r="I17" s="223"/>
      <c r="J17" s="224"/>
      <c r="K17" s="225"/>
      <c r="L17" s="50"/>
      <c r="X17" s="317" t="s">
        <v>545</v>
      </c>
      <c r="AA17" s="26" t="s">
        <v>29</v>
      </c>
      <c r="AC17" s="11" t="s">
        <v>30</v>
      </c>
    </row>
    <row r="18" spans="2:31" ht="15" customHeight="1">
      <c r="B18" s="47"/>
      <c r="C18" s="227" t="s">
        <v>293</v>
      </c>
      <c r="D18" s="227"/>
      <c r="E18" s="227"/>
      <c r="F18" s="227"/>
      <c r="G18" s="227"/>
      <c r="H18" s="227"/>
      <c r="I18" s="227"/>
      <c r="J18" s="227"/>
      <c r="K18" s="227"/>
      <c r="L18" s="50"/>
      <c r="X18" s="318" t="s">
        <v>546</v>
      </c>
      <c r="AA18" s="26" t="s">
        <v>31</v>
      </c>
      <c r="AC18" s="11" t="s">
        <v>32</v>
      </c>
    </row>
    <row r="19" spans="2:31" ht="13.5" customHeight="1">
      <c r="B19" s="47"/>
      <c r="C19" s="49"/>
      <c r="D19" s="49"/>
      <c r="E19" s="49"/>
      <c r="F19" s="54"/>
      <c r="G19" s="269"/>
      <c r="H19" s="269"/>
      <c r="I19" s="269"/>
      <c r="J19" s="269"/>
      <c r="K19" s="269"/>
      <c r="L19" s="50"/>
      <c r="X19" s="39"/>
      <c r="AA19" s="26" t="s">
        <v>33</v>
      </c>
      <c r="AC19" s="11" t="s">
        <v>34</v>
      </c>
    </row>
    <row r="20" spans="2:31" ht="11.25" customHeight="1">
      <c r="B20" s="70"/>
      <c r="C20" s="71" t="s">
        <v>339</v>
      </c>
      <c r="D20" s="72"/>
      <c r="E20" s="72"/>
      <c r="F20" s="73"/>
      <c r="G20" s="73"/>
      <c r="H20" s="49"/>
      <c r="I20" s="49"/>
      <c r="J20" s="49"/>
      <c r="K20" s="49"/>
      <c r="L20" s="50"/>
      <c r="AA20" s="26" t="s">
        <v>35</v>
      </c>
      <c r="AC20" s="11" t="s">
        <v>36</v>
      </c>
    </row>
    <row r="21" spans="2:31" ht="24" customHeight="1">
      <c r="B21" s="47"/>
      <c r="C21" s="252" t="s">
        <v>318</v>
      </c>
      <c r="D21" s="254"/>
      <c r="E21" s="254"/>
      <c r="F21" s="254"/>
      <c r="G21" s="254"/>
      <c r="H21" s="254"/>
      <c r="I21" s="254"/>
      <c r="J21" s="254"/>
      <c r="K21" s="254"/>
      <c r="L21" s="255"/>
      <c r="X21" s="40"/>
      <c r="AA21" s="26" t="s">
        <v>38</v>
      </c>
      <c r="AC21" s="11" t="s">
        <v>39</v>
      </c>
      <c r="AE21" s="41"/>
    </row>
    <row r="22" spans="2:31" ht="24" customHeight="1">
      <c r="B22" s="47"/>
      <c r="C22" s="252" t="s">
        <v>303</v>
      </c>
      <c r="D22" s="253"/>
      <c r="E22" s="259" t="s">
        <v>304</v>
      </c>
      <c r="F22" s="254"/>
      <c r="G22" s="252" t="s">
        <v>305</v>
      </c>
      <c r="H22" s="254"/>
      <c r="I22" s="253"/>
      <c r="J22" s="256" t="s">
        <v>306</v>
      </c>
      <c r="K22" s="257"/>
      <c r="L22" s="258"/>
      <c r="X22" s="40"/>
      <c r="AA22" s="26" t="s">
        <v>38</v>
      </c>
      <c r="AC22" s="11" t="s">
        <v>39</v>
      </c>
      <c r="AE22" s="41"/>
    </row>
    <row r="23" spans="2:31" ht="24.75" customHeight="1">
      <c r="B23" s="47"/>
      <c r="C23" s="74" t="s">
        <v>296</v>
      </c>
      <c r="D23" s="156"/>
      <c r="E23" s="74" t="s">
        <v>326</v>
      </c>
      <c r="F23" s="181"/>
      <c r="G23" s="201" t="s">
        <v>333</v>
      </c>
      <c r="H23" s="202"/>
      <c r="I23" s="159"/>
      <c r="J23" s="189" t="s">
        <v>344</v>
      </c>
      <c r="K23" s="189"/>
      <c r="L23" s="162"/>
      <c r="X23" s="171"/>
      <c r="Y23" s="3"/>
      <c r="Z23" s="3"/>
      <c r="AA23" s="26" t="s">
        <v>41</v>
      </c>
      <c r="AC23" s="11" t="s">
        <v>42</v>
      </c>
      <c r="AE23" s="41"/>
    </row>
    <row r="24" spans="2:31" ht="24.75" customHeight="1">
      <c r="B24" s="47"/>
      <c r="C24" s="75" t="s">
        <v>297</v>
      </c>
      <c r="D24" s="157"/>
      <c r="E24" s="74" t="s">
        <v>327</v>
      </c>
      <c r="F24" s="181"/>
      <c r="G24" s="201" t="s">
        <v>334</v>
      </c>
      <c r="H24" s="202"/>
      <c r="I24" s="159"/>
      <c r="J24" s="189" t="s">
        <v>345</v>
      </c>
      <c r="K24" s="189"/>
      <c r="L24" s="162"/>
      <c r="Q24" s="167"/>
      <c r="R24" s="167"/>
      <c r="S24" s="167"/>
      <c r="T24" s="167"/>
      <c r="U24" s="167"/>
      <c r="V24" s="167"/>
      <c r="W24" s="167"/>
      <c r="X24" s="177" t="s">
        <v>303</v>
      </c>
      <c r="Y24" s="178" t="s">
        <v>531</v>
      </c>
      <c r="Z24" s="178" t="s">
        <v>532</v>
      </c>
      <c r="AA24" s="168"/>
      <c r="AB24" s="167"/>
      <c r="AC24" s="169"/>
      <c r="AD24" s="167"/>
      <c r="AE24" s="170"/>
    </row>
    <row r="25" spans="2:31" ht="24.75" customHeight="1">
      <c r="B25" s="47"/>
      <c r="C25" s="74" t="s">
        <v>298</v>
      </c>
      <c r="D25" s="285"/>
      <c r="E25" s="74" t="s">
        <v>341</v>
      </c>
      <c r="F25" s="181"/>
      <c r="G25" s="187" t="s">
        <v>335</v>
      </c>
      <c r="H25" s="188"/>
      <c r="I25" s="159"/>
      <c r="J25" s="189" t="s">
        <v>346</v>
      </c>
      <c r="K25" s="189"/>
      <c r="L25" s="162"/>
      <c r="Q25" s="167"/>
      <c r="R25" s="167"/>
      <c r="S25" s="167"/>
      <c r="T25" s="167"/>
      <c r="U25" s="167"/>
      <c r="V25" s="167"/>
      <c r="W25" s="167"/>
      <c r="X25" s="118" t="s">
        <v>522</v>
      </c>
      <c r="Y25" s="173" t="b">
        <f>AND($C$7="Contratado (ocupacional)",$D$30&lt;&gt;"",OR(NOT(OR(Cobertura!K16="Si",Cobertura!K16="No")),NOT(OR(Cobertura!K17="Si",Cobertura!K17="No"))))</f>
        <v>0</v>
      </c>
      <c r="Z25" s="174" t="b">
        <f>AND($C$7="Contratado (ocupacional)",$D$30&lt;&gt;"")</f>
        <v>0</v>
      </c>
      <c r="AA25" s="168"/>
      <c r="AB25" s="167"/>
      <c r="AC25" s="169"/>
      <c r="AD25" s="167"/>
      <c r="AE25" s="170"/>
    </row>
    <row r="26" spans="2:31" ht="24.75" customHeight="1">
      <c r="B26" s="47"/>
      <c r="C26" s="76" t="s">
        <v>299</v>
      </c>
      <c r="D26" s="286"/>
      <c r="E26" s="77" t="s">
        <v>328</v>
      </c>
      <c r="F26" s="181"/>
      <c r="G26" s="187" t="s">
        <v>336</v>
      </c>
      <c r="H26" s="188"/>
      <c r="I26" s="159"/>
      <c r="J26" s="189" t="s">
        <v>347</v>
      </c>
      <c r="K26" s="189"/>
      <c r="L26" s="162"/>
      <c r="Q26" s="167"/>
      <c r="R26" s="167"/>
      <c r="S26" s="167"/>
      <c r="T26" s="167"/>
      <c r="U26" s="167"/>
      <c r="V26" s="167"/>
      <c r="W26" s="167"/>
      <c r="X26" s="118" t="s">
        <v>523</v>
      </c>
      <c r="Y26" s="173" t="b">
        <f>AND($C$7="Contratado (ocupacional)",$D$31&lt;&gt;"",OR(NOT(OR(Cobertura!K20="Si",Cobertura!K20="No")),NOT(OR(Cobertura!K21="Si",Cobertura!K21="No"))))</f>
        <v>0</v>
      </c>
      <c r="Z26" s="174" t="b">
        <f>AND($C$7="Contratado (ocupacional)",$D$31&lt;&gt;"")</f>
        <v>0</v>
      </c>
      <c r="AA26" s="168"/>
      <c r="AB26" s="167"/>
      <c r="AC26" s="169"/>
      <c r="AD26" s="167"/>
      <c r="AE26" s="170"/>
    </row>
    <row r="27" spans="2:31" ht="23.5" customHeight="1">
      <c r="B27" s="47"/>
      <c r="C27" s="77" t="s">
        <v>300</v>
      </c>
      <c r="D27" s="158"/>
      <c r="E27" s="74" t="s">
        <v>45</v>
      </c>
      <c r="F27" s="181"/>
      <c r="G27" s="252" t="s">
        <v>337</v>
      </c>
      <c r="H27" s="254"/>
      <c r="I27" s="253"/>
      <c r="J27" s="189" t="s">
        <v>47</v>
      </c>
      <c r="K27" s="189"/>
      <c r="L27" s="162"/>
      <c r="Q27" s="167"/>
      <c r="R27" s="167"/>
      <c r="S27" s="167"/>
      <c r="T27" s="167"/>
      <c r="U27" s="167"/>
      <c r="V27" s="167"/>
      <c r="W27" s="167"/>
      <c r="X27" s="177" t="s">
        <v>319</v>
      </c>
      <c r="Y27" s="176"/>
      <c r="Z27" s="176"/>
      <c r="AA27" s="168"/>
      <c r="AB27" s="167"/>
      <c r="AC27" s="169"/>
      <c r="AD27" s="167"/>
      <c r="AE27" s="170"/>
    </row>
    <row r="28" spans="2:31" ht="26.15" customHeight="1">
      <c r="B28" s="47"/>
      <c r="C28" s="74" t="s">
        <v>301</v>
      </c>
      <c r="D28" s="158"/>
      <c r="E28" s="74" t="s">
        <v>491</v>
      </c>
      <c r="F28" s="181"/>
      <c r="G28" s="183" t="s">
        <v>342</v>
      </c>
      <c r="H28" s="184"/>
      <c r="I28" s="190"/>
      <c r="J28" s="183" t="s">
        <v>348</v>
      </c>
      <c r="K28" s="184"/>
      <c r="L28" s="192"/>
      <c r="Q28" s="167"/>
      <c r="R28" s="167"/>
      <c r="S28" s="167"/>
      <c r="T28" s="167"/>
      <c r="U28" s="167"/>
      <c r="V28" s="167"/>
      <c r="W28" s="167"/>
      <c r="X28" s="118" t="s">
        <v>524</v>
      </c>
      <c r="Y28" s="173" t="b">
        <f>AND($C$7="Contratado (ocupacional)",$D$33&lt;&gt;"",NOT(OR(Cobertura!K46="Si",Cobertura!K46="No")))</f>
        <v>0</v>
      </c>
      <c r="Z28" s="174" t="b">
        <f>AND($C$7="Contratado (ocupacional)",$D$33&lt;&gt;"")</f>
        <v>0</v>
      </c>
      <c r="AA28" s="168"/>
      <c r="AB28" s="167"/>
      <c r="AC28" s="169"/>
      <c r="AD28" s="167"/>
      <c r="AE28" s="170"/>
    </row>
    <row r="29" spans="2:31" ht="26.15" customHeight="1">
      <c r="B29" s="47"/>
      <c r="C29" s="74" t="s">
        <v>302</v>
      </c>
      <c r="D29" s="158"/>
      <c r="E29" s="74" t="s">
        <v>46</v>
      </c>
      <c r="F29" s="181"/>
      <c r="G29" s="185"/>
      <c r="H29" s="186"/>
      <c r="I29" s="191"/>
      <c r="J29" s="185"/>
      <c r="K29" s="186"/>
      <c r="L29" s="193"/>
      <c r="Q29" s="167"/>
      <c r="R29" s="167"/>
      <c r="S29" s="167"/>
      <c r="T29" s="167"/>
      <c r="U29" s="167"/>
      <c r="V29" s="167"/>
      <c r="W29" s="167"/>
      <c r="X29" s="118" t="s">
        <v>525</v>
      </c>
      <c r="Y29" s="173" t="b">
        <f>AND($C$7="Contratado (ocupacional)",$D34&lt;&gt;"",NOT(OR(Cobertura!K49="Si",Cobertura!K49="No")))</f>
        <v>0</v>
      </c>
      <c r="Z29" s="174" t="b">
        <f>AND($C$7="Contratado (ocupacional)",$D34&lt;&gt;"")</f>
        <v>0</v>
      </c>
      <c r="AA29" s="168"/>
      <c r="AB29" s="167"/>
      <c r="AC29" s="169"/>
      <c r="AD29" s="167"/>
      <c r="AE29" s="170"/>
    </row>
    <row r="30" spans="2:31" ht="26.15" customHeight="1">
      <c r="B30" s="47"/>
      <c r="C30" s="74" t="s">
        <v>49</v>
      </c>
      <c r="D30" s="179"/>
      <c r="E30" s="78" t="s">
        <v>48</v>
      </c>
      <c r="F30" s="159"/>
      <c r="G30" s="201" t="s">
        <v>50</v>
      </c>
      <c r="H30" s="202"/>
      <c r="I30" s="165"/>
      <c r="J30" s="189" t="s">
        <v>349</v>
      </c>
      <c r="K30" s="189"/>
      <c r="L30" s="166"/>
      <c r="Q30" s="167"/>
      <c r="R30" s="167"/>
      <c r="S30" s="167"/>
      <c r="T30" s="167"/>
      <c r="U30" s="167"/>
      <c r="V30" s="167"/>
      <c r="W30" s="167"/>
      <c r="X30" s="118" t="s">
        <v>541</v>
      </c>
      <c r="Y30" s="173" t="b">
        <f>AND($C$7="Contratado (ocupacional)",$D$38&lt;&gt;"",NOT(OR(Cobertura!K52="Si",Cobertura!K52="No")))</f>
        <v>0</v>
      </c>
      <c r="Z30" s="174" t="b">
        <f>AND($C$7="Contratado (ocupacional)",$D$38&lt;&gt;"")</f>
        <v>0</v>
      </c>
      <c r="AA30" s="168"/>
      <c r="AB30" s="167"/>
      <c r="AC30" s="169"/>
      <c r="AD30" s="167"/>
      <c r="AE30" s="170"/>
    </row>
    <row r="31" spans="2:31" ht="26.15" customHeight="1">
      <c r="B31" s="47"/>
      <c r="C31" s="74" t="s">
        <v>51</v>
      </c>
      <c r="D31" s="179"/>
      <c r="E31" s="74" t="s">
        <v>295</v>
      </c>
      <c r="F31" s="160"/>
      <c r="G31" s="201" t="s">
        <v>52</v>
      </c>
      <c r="H31" s="202"/>
      <c r="I31" s="165"/>
      <c r="J31" s="189" t="s">
        <v>350</v>
      </c>
      <c r="K31" s="189"/>
      <c r="L31" s="166"/>
      <c r="Q31" s="167"/>
      <c r="R31" s="167"/>
      <c r="S31" s="167"/>
      <c r="T31" s="167"/>
      <c r="U31" s="167"/>
      <c r="V31" s="167"/>
      <c r="W31" s="167"/>
      <c r="X31" s="118" t="s">
        <v>526</v>
      </c>
      <c r="Y31" s="173" t="b">
        <f>AND($C$7="Contratado (ocupacional)",$D$39&lt;&gt;"",OR(NOT(OR(Cobertura!K55="Si",Cobertura!K55="No")),NOT(OR(Cobertura!K56="Si",Cobertura!K56="No"))))</f>
        <v>0</v>
      </c>
      <c r="Z31" s="174" t="b">
        <f>AND($C$7="Contratado (ocupacional)",$D$39&lt;&gt;"")</f>
        <v>0</v>
      </c>
      <c r="AA31" s="168"/>
      <c r="AB31" s="167"/>
      <c r="AC31" s="169"/>
      <c r="AD31" s="167"/>
      <c r="AE31" s="170"/>
    </row>
    <row r="32" spans="2:31" ht="24.75" customHeight="1">
      <c r="B32" s="47"/>
      <c r="C32" s="252" t="s">
        <v>319</v>
      </c>
      <c r="D32" s="253"/>
      <c r="E32" s="74" t="s">
        <v>329</v>
      </c>
      <c r="F32" s="159"/>
      <c r="G32" s="201" t="s">
        <v>343</v>
      </c>
      <c r="H32" s="202"/>
      <c r="I32" s="165"/>
      <c r="J32" s="282" t="s">
        <v>338</v>
      </c>
      <c r="K32" s="283"/>
      <c r="L32" s="284"/>
      <c r="Q32" s="167"/>
      <c r="R32" s="167"/>
      <c r="S32" s="167"/>
      <c r="T32" s="167"/>
      <c r="U32" s="167"/>
      <c r="V32" s="167"/>
      <c r="W32" s="167"/>
      <c r="X32" s="175" t="s">
        <v>304</v>
      </c>
      <c r="Y32" s="176"/>
      <c r="Z32" s="176"/>
      <c r="AA32" s="168"/>
      <c r="AB32" s="167"/>
      <c r="AC32" s="169"/>
      <c r="AD32" s="167"/>
      <c r="AE32" s="170"/>
    </row>
    <row r="33" spans="1:94" ht="24.75" customHeight="1">
      <c r="B33" s="47"/>
      <c r="C33" s="74" t="s">
        <v>320</v>
      </c>
      <c r="D33" s="180"/>
      <c r="E33" s="74" t="s">
        <v>330</v>
      </c>
      <c r="F33" s="159"/>
      <c r="G33" s="201" t="s">
        <v>55</v>
      </c>
      <c r="H33" s="202"/>
      <c r="I33" s="165"/>
      <c r="J33" s="273" t="s">
        <v>294</v>
      </c>
      <c r="K33" s="274"/>
      <c r="L33" s="275"/>
      <c r="Q33" s="167"/>
      <c r="R33" s="167"/>
      <c r="S33" s="167"/>
      <c r="T33" s="167"/>
      <c r="U33" s="167"/>
      <c r="V33" s="167"/>
      <c r="W33" s="167"/>
      <c r="X33" s="74" t="s">
        <v>527</v>
      </c>
      <c r="Y33" s="173" t="b">
        <f>AND($C$7="Contratado (ocupacional)",OR($F23&lt;&gt;"",F24&lt;&gt;"",F25&lt;&gt;""),OR(NOT(OR(Cobertura!K11="Si",Cobertura!K11="No")),NOT(OR(Cobertura!K12="Si",Cobertura!K12="No")),NOT(OR(Cobertura!K13="Si",Cobertura!K13="No"))))</f>
        <v>0</v>
      </c>
      <c r="Z33" s="174" t="b">
        <f>AND($C$7="Contratado (ocupacional)",OR($F23&lt;&gt;"",F24&lt;&gt;"",F25&lt;&gt;""))</f>
        <v>0</v>
      </c>
      <c r="AA33" s="168"/>
      <c r="AB33" s="167"/>
      <c r="AC33" s="169"/>
      <c r="AD33" s="167"/>
      <c r="AE33" s="170"/>
    </row>
    <row r="34" spans="1:94" ht="24.75" customHeight="1">
      <c r="B34" s="47"/>
      <c r="C34" s="74" t="s">
        <v>321</v>
      </c>
      <c r="D34" s="180"/>
      <c r="E34" s="74" t="s">
        <v>331</v>
      </c>
      <c r="F34" s="161"/>
      <c r="G34" s="201" t="s">
        <v>57</v>
      </c>
      <c r="H34" s="202"/>
      <c r="I34" s="165"/>
      <c r="J34" s="276" t="s">
        <v>381</v>
      </c>
      <c r="K34" s="277"/>
      <c r="L34" s="278"/>
      <c r="Q34" s="167"/>
      <c r="R34" s="167"/>
      <c r="S34" s="167"/>
      <c r="T34" s="167"/>
      <c r="U34" s="167"/>
      <c r="V34" s="167"/>
      <c r="W34" s="167"/>
      <c r="X34" s="122" t="s">
        <v>528</v>
      </c>
      <c r="Y34" s="173" t="b">
        <f>AND($C$7="Contratado (ocupacional)",$F26&lt;&gt;"",OR(NOT(OR(Cobertura!K24="Si",Cobertura!K24="No")),NOT(OR(Cobertura!K25="Si",Cobertura!K25="No"))))</f>
        <v>0</v>
      </c>
      <c r="Z34" s="174" t="b">
        <f>AND($C$7="Contratado (ocupacional)",$F26&lt;&gt;"")</f>
        <v>0</v>
      </c>
      <c r="AA34" s="168"/>
      <c r="AB34" s="167"/>
      <c r="AC34" s="169"/>
      <c r="AD34" s="167"/>
      <c r="AE34" s="170"/>
    </row>
    <row r="35" spans="1:94" ht="24.75" customHeight="1">
      <c r="B35" s="47"/>
      <c r="C35" s="74" t="s">
        <v>322</v>
      </c>
      <c r="D35" s="158"/>
      <c r="E35" s="74" t="s">
        <v>54</v>
      </c>
      <c r="F35" s="181"/>
      <c r="G35" s="187" t="s">
        <v>58</v>
      </c>
      <c r="H35" s="188"/>
      <c r="I35" s="165"/>
      <c r="J35" s="279"/>
      <c r="K35" s="280"/>
      <c r="L35" s="281"/>
      <c r="Q35" s="167"/>
      <c r="R35" s="167"/>
      <c r="S35" s="167"/>
      <c r="T35" s="167"/>
      <c r="U35" s="167"/>
      <c r="V35" s="167"/>
      <c r="W35" s="167"/>
      <c r="X35" s="118" t="s">
        <v>542</v>
      </c>
      <c r="Y35" s="173" t="b">
        <f>AND($C$7="Contratado (ocupacional)",$F27&lt;&gt;"",OR(NOT(OR(Cobertura!K28="Si",Cobertura!K28="No")),NOT(OR(Cobertura!K29="Si",Cobertura!K29="No"))))</f>
        <v>0</v>
      </c>
      <c r="Z35" s="174" t="b">
        <f>AND($C$7="Contratado (ocupacional)",$F27&lt;&gt;"")</f>
        <v>0</v>
      </c>
      <c r="AA35" s="168"/>
      <c r="AB35" s="167"/>
      <c r="AC35" s="169"/>
      <c r="AD35" s="167"/>
      <c r="AE35" s="170"/>
    </row>
    <row r="36" spans="1:94" ht="24.75" customHeight="1">
      <c r="B36" s="47"/>
      <c r="C36" s="80" t="s">
        <v>323</v>
      </c>
      <c r="D36" s="163"/>
      <c r="E36" s="74" t="s">
        <v>382</v>
      </c>
      <c r="F36" s="159"/>
      <c r="G36" s="49"/>
      <c r="H36" s="49"/>
      <c r="I36" s="49"/>
      <c r="J36" s="81"/>
      <c r="K36" s="81"/>
      <c r="L36" s="82"/>
      <c r="Q36" s="167"/>
      <c r="R36" s="167"/>
      <c r="S36" s="167"/>
      <c r="T36" s="167"/>
      <c r="U36" s="167"/>
      <c r="V36" s="167"/>
      <c r="W36" s="167"/>
      <c r="X36" s="118" t="s">
        <v>529</v>
      </c>
      <c r="Y36" s="173" t="b">
        <f>AND($C$7="Contratado (ocupacional)",$F28&lt;&gt;"",OR(NOT(OR(Cobertura!K32="Si",Cobertura!K32="No")),NOT(OR(Cobertura!K34="Si",Cobertura!K34="No"))))</f>
        <v>0</v>
      </c>
      <c r="Z36" s="174" t="b">
        <f>AND($C$7="Contratado (ocupacional)",$F28&lt;&gt;"")</f>
        <v>0</v>
      </c>
      <c r="AA36" s="168"/>
      <c r="AB36" s="167"/>
      <c r="AC36" s="169"/>
      <c r="AD36" s="167"/>
      <c r="AE36" s="170"/>
    </row>
    <row r="37" spans="1:94" ht="24.75" customHeight="1">
      <c r="B37" s="47"/>
      <c r="C37" s="74" t="s">
        <v>324</v>
      </c>
      <c r="D37" s="164"/>
      <c r="E37" s="74" t="s">
        <v>56</v>
      </c>
      <c r="F37" s="159"/>
      <c r="G37" s="49"/>
      <c r="H37" s="49"/>
      <c r="I37" s="49"/>
      <c r="J37" s="81"/>
      <c r="K37" s="81"/>
      <c r="L37" s="82"/>
      <c r="Q37" s="167"/>
      <c r="R37" s="167"/>
      <c r="S37" s="167"/>
      <c r="T37" s="167"/>
      <c r="U37" s="167"/>
      <c r="V37" s="167"/>
      <c r="W37" s="167"/>
      <c r="X37" s="118" t="s">
        <v>530</v>
      </c>
      <c r="Y37" s="173" t="b">
        <f>AND($C$7="Contratado (ocupacional)",F29&lt;&gt;"",OR(NOT(OR(Cobertura!K37="Si",Cobertura!K37="No")),NOT(OR(Cobertura!K38="Si",Cobertura!K38="No")),NOT(OR(Cobertura!K39="Si",Cobertura!K39="No"))))</f>
        <v>0</v>
      </c>
      <c r="Z37" s="174" t="b">
        <f>AND($C$7="Contratado (ocupacional)",F29&lt;&gt;"")</f>
        <v>0</v>
      </c>
      <c r="AA37" s="168"/>
      <c r="AB37" s="167"/>
      <c r="AC37" s="169"/>
      <c r="AD37" s="167"/>
      <c r="AE37" s="170"/>
    </row>
    <row r="38" spans="1:94" ht="24.75" customHeight="1">
      <c r="B38" s="47"/>
      <c r="C38" s="74" t="s">
        <v>543</v>
      </c>
      <c r="D38" s="182"/>
      <c r="E38" s="74" t="s">
        <v>332</v>
      </c>
      <c r="F38" s="159"/>
      <c r="G38" s="49"/>
      <c r="J38" s="81"/>
      <c r="K38" s="81"/>
      <c r="L38" s="82"/>
      <c r="X38" s="118" t="s">
        <v>538</v>
      </c>
      <c r="Y38" s="173" t="b">
        <f>AND($C$7="Contratado (ocupacional)",$F35&lt;&gt;"",OR(NOT(OR(Cobertura!K42="Si",Cobertura!K42="No")),NOT(OR(Cobertura!K43="Si",Cobertura!K43="No"))))</f>
        <v>0</v>
      </c>
      <c r="Z38" s="174" t="b">
        <f>AND($C$7="Contratado (ocupacional)",$F35&lt;&gt;"")</f>
        <v>0</v>
      </c>
      <c r="AA38" s="26"/>
      <c r="AC38" s="11"/>
      <c r="AE38" s="41"/>
    </row>
    <row r="39" spans="1:94" ht="24.75" customHeight="1">
      <c r="B39" s="47"/>
      <c r="C39" s="74" t="s">
        <v>61</v>
      </c>
      <c r="D39" s="182"/>
      <c r="E39" s="113" t="s">
        <v>60</v>
      </c>
      <c r="F39" s="114"/>
      <c r="G39" s="49"/>
      <c r="H39" s="49"/>
      <c r="I39" s="49"/>
      <c r="J39" s="49"/>
      <c r="K39" s="49"/>
      <c r="L39" s="50"/>
      <c r="X39" s="1" t="s">
        <v>521</v>
      </c>
      <c r="Y39" s="49" t="b">
        <f>NOT(AND($D$30="",$D$31="",$D$33="",$D$34="",$D$38="",$D$39="",$F$23="",$F$24="",$F$25="",$F$26="",$F$27="",$F$28="",$F$29="",$F$35=""))</f>
        <v>0</v>
      </c>
      <c r="Z39" s="3"/>
      <c r="AA39" s="26"/>
      <c r="AC39" s="11"/>
      <c r="AE39" s="41"/>
    </row>
    <row r="40" spans="1:94" ht="24.75" customHeight="1">
      <c r="B40" s="47"/>
      <c r="C40" s="83"/>
      <c r="D40" s="83"/>
      <c r="E40" s="74" t="s">
        <v>60</v>
      </c>
      <c r="F40" s="159"/>
      <c r="G40" s="112"/>
      <c r="H40" s="112"/>
      <c r="I40" s="112"/>
      <c r="J40" s="49"/>
      <c r="K40" s="49"/>
      <c r="L40" s="50"/>
      <c r="X40" s="172"/>
      <c r="Y40" s="3"/>
      <c r="Z40" s="3"/>
      <c r="AA40" s="26"/>
      <c r="AC40" s="11"/>
      <c r="AE40" s="41"/>
    </row>
    <row r="41" spans="1:94" ht="7.5" customHeight="1">
      <c r="B41" s="47"/>
      <c r="C41" s="83"/>
      <c r="D41" s="83"/>
      <c r="E41" s="49"/>
      <c r="F41" s="49"/>
      <c r="G41" s="79"/>
      <c r="H41" s="79"/>
      <c r="I41" s="79"/>
      <c r="J41" s="49"/>
      <c r="K41" s="49"/>
      <c r="L41" s="50"/>
      <c r="X41" s="172"/>
      <c r="Y41" s="3"/>
      <c r="Z41" s="3"/>
      <c r="AA41" s="26"/>
      <c r="AC41" s="11"/>
      <c r="AE41" s="41"/>
    </row>
    <row r="42" spans="1:94" s="25" customFormat="1" ht="10" customHeight="1">
      <c r="A42" s="3"/>
      <c r="B42" s="47"/>
      <c r="C42" s="64"/>
      <c r="D42" s="64"/>
      <c r="E42" s="64"/>
      <c r="F42" s="64"/>
      <c r="G42" s="64"/>
      <c r="H42" s="64"/>
      <c r="I42" s="64"/>
      <c r="J42" s="84"/>
      <c r="K42" s="84"/>
      <c r="L42" s="50"/>
      <c r="N42" s="3"/>
      <c r="O42" s="3"/>
      <c r="P42" s="3"/>
      <c r="Q42" s="3"/>
      <c r="R42" s="3"/>
      <c r="S42" s="3"/>
      <c r="T42" s="3"/>
      <c r="U42" s="3"/>
      <c r="V42" s="3"/>
      <c r="Y42" s="3"/>
      <c r="Z42" s="3"/>
      <c r="AA42" s="26"/>
      <c r="AC42" s="11"/>
      <c r="AE42" s="41"/>
      <c r="CM42" s="26"/>
      <c r="CN42" s="26"/>
      <c r="CO42" s="26"/>
      <c r="CP42" s="26"/>
    </row>
    <row r="43" spans="1:94" ht="64" customHeight="1">
      <c r="B43" s="47"/>
      <c r="C43" s="270" t="str">
        <f>IF($X$47,X46,X45)</f>
        <v>Ya respondiste las preguntas de la(s) batería(s) de en la hoja Cobertura.</v>
      </c>
      <c r="D43" s="271"/>
      <c r="E43" s="271"/>
      <c r="F43" s="271"/>
      <c r="G43" s="271"/>
      <c r="H43" s="271"/>
      <c r="I43" s="271"/>
      <c r="J43" s="271"/>
      <c r="K43" s="272"/>
      <c r="L43" s="50"/>
      <c r="Z43" s="3"/>
      <c r="AA43" s="26" t="s">
        <v>38</v>
      </c>
      <c r="AC43" s="11" t="s">
        <v>39</v>
      </c>
      <c r="AE43" s="41"/>
    </row>
    <row r="44" spans="1:94" s="25" customFormat="1" ht="14.5">
      <c r="A44" s="3"/>
      <c r="B44" s="47"/>
      <c r="C44" s="64"/>
      <c r="D44" s="64"/>
      <c r="E44" s="64"/>
      <c r="F44" s="64"/>
      <c r="G44" s="64"/>
      <c r="H44" s="64"/>
      <c r="I44" s="64"/>
      <c r="J44" s="64"/>
      <c r="K44" s="64"/>
      <c r="L44" s="50"/>
      <c r="N44" s="3"/>
      <c r="O44" s="3"/>
      <c r="P44" s="3"/>
      <c r="Q44" s="3"/>
      <c r="R44" s="3"/>
      <c r="S44" s="3"/>
      <c r="T44" s="3"/>
      <c r="U44" s="3"/>
      <c r="V44" s="3"/>
      <c r="X44" s="172"/>
      <c r="Y44" s="3"/>
      <c r="Z44" s="3"/>
      <c r="AA44" s="26"/>
      <c r="AC44" s="11"/>
      <c r="AE44" s="41"/>
      <c r="CM44" s="26"/>
      <c r="CN44" s="26"/>
      <c r="CO44" s="26"/>
      <c r="CP44" s="26"/>
    </row>
    <row r="45" spans="1:94" s="25" customFormat="1" ht="18.75" customHeight="1">
      <c r="A45" s="3"/>
      <c r="B45" s="47"/>
      <c r="C45" s="196" t="s">
        <v>340</v>
      </c>
      <c r="D45" s="196"/>
      <c r="E45" s="196"/>
      <c r="F45" s="196"/>
      <c r="G45" s="196"/>
      <c r="H45" s="196"/>
      <c r="I45" s="196"/>
      <c r="J45" s="196"/>
      <c r="K45" s="196"/>
      <c r="L45" s="197"/>
      <c r="N45" s="3"/>
      <c r="O45" s="3"/>
      <c r="P45" s="3"/>
      <c r="Q45" s="3"/>
      <c r="R45" s="3"/>
      <c r="S45" s="3"/>
      <c r="T45" s="3"/>
      <c r="U45" s="3"/>
      <c r="V45" s="3"/>
      <c r="X45" s="172" t="str">
        <f>"Responde las preguntas de la(s) batería(s) de "&amp;IF(Y25,X25,"")&amp;IF(Y26,X26,"")&amp;IF(Y27,X27,"")&amp;IF(Y28,X28,"")&amp;IF(Y29,X29,"")&amp;IF(Y30,X30,"")&amp;IF(Y31,X31,"")&amp;IF(Y33,X33,"")&amp;IF(Y34,X34,"")&amp;IF(Y35,X35,"")&amp;IF(Y36,X36,"")&amp;IF(Y37,X37,"")&amp;IF(Y38,X38,"")&amp;"en la hoja Cobertura. 
"&amp;UPPER("Se rechazarán las solicitudes que no tengan todas las respuestas")</f>
        <v>Responde las preguntas de la(s) batería(s) de en la hoja Cobertura. 
SE RECHAZARÁN LAS SOLICITUDES QUE NO TENGAN TODAS LAS RESPUESTAS</v>
      </c>
      <c r="Y45" s="3"/>
      <c r="Z45" s="3"/>
      <c r="AA45" s="26"/>
      <c r="AC45" s="11"/>
      <c r="AE45" s="41"/>
      <c r="CM45" s="26"/>
      <c r="CN45" s="26"/>
      <c r="CO45" s="26"/>
      <c r="CP45" s="26"/>
    </row>
    <row r="46" spans="1:94" s="25" customFormat="1" ht="18.75" customHeight="1">
      <c r="A46" s="3"/>
      <c r="B46" s="47"/>
      <c r="C46" s="196" t="s">
        <v>62</v>
      </c>
      <c r="D46" s="196"/>
      <c r="E46" s="196" t="s">
        <v>63</v>
      </c>
      <c r="F46" s="196"/>
      <c r="G46" s="196" t="s">
        <v>64</v>
      </c>
      <c r="H46" s="196"/>
      <c r="I46" s="196"/>
      <c r="J46" s="196"/>
      <c r="K46" s="196"/>
      <c r="L46" s="197"/>
      <c r="N46" s="3"/>
      <c r="O46" s="3"/>
      <c r="P46" s="3"/>
      <c r="Q46" s="3"/>
      <c r="R46" s="3"/>
      <c r="S46" s="3"/>
      <c r="T46" s="3"/>
      <c r="U46" s="3"/>
      <c r="V46" s="3"/>
      <c r="X46" s="172" t="str">
        <f>"Ya respondiste las preguntas de la(s) batería(s) de "&amp;IF(Z25,X25,"")&amp;IF(Z26,X26,"")&amp;IF(Z27,X27,"")&amp;IF(Z28,X28,"")&amp;IF(Z29,X29,"")&amp;IF(Z30,X30,"")&amp;IF(Z31,X31,"")&amp;IF(Z33,X33,"")&amp;IF(Z34,X34,"")&amp;IF(Z35,X35,"")&amp;IF(Z36,X36,"")&amp;IF(Z37,X37,"")&amp;IF(Z38,X38,"")&amp;"en la hoja Cobertura."</f>
        <v>Ya respondiste las preguntas de la(s) batería(s) de en la hoja Cobertura.</v>
      </c>
      <c r="Y46" s="3"/>
      <c r="Z46" s="3"/>
      <c r="AA46" s="26"/>
      <c r="AC46" s="11"/>
      <c r="AE46" s="41"/>
      <c r="CM46" s="26"/>
      <c r="CN46" s="26"/>
      <c r="CO46" s="26"/>
      <c r="CP46" s="26"/>
    </row>
    <row r="47" spans="1:94" s="25" customFormat="1" ht="18.75" customHeight="1">
      <c r="A47" s="3"/>
      <c r="B47" s="47"/>
      <c r="C47" s="74" t="s">
        <v>353</v>
      </c>
      <c r="D47" s="92"/>
      <c r="E47" s="74" t="s">
        <v>357</v>
      </c>
      <c r="F47" s="92"/>
      <c r="G47" s="189" t="s">
        <v>360</v>
      </c>
      <c r="H47" s="189"/>
      <c r="I47" s="93"/>
      <c r="J47" s="203" t="s">
        <v>383</v>
      </c>
      <c r="K47" s="204"/>
      <c r="L47" s="205"/>
      <c r="N47" s="3"/>
      <c r="O47" s="3"/>
      <c r="P47" s="3"/>
      <c r="Q47" s="3"/>
      <c r="R47" s="3"/>
      <c r="S47" s="3"/>
      <c r="T47" s="3"/>
      <c r="U47" s="3"/>
      <c r="V47" s="3"/>
      <c r="X47" s="172" t="b">
        <f>NOT(OR($Y$25,$Y$26,$Y$28,$Y$29,$Y$30,$Y$31,$Y$33,$Y$34,$Y$35,$Y$36,$Y$37,$Y$38))</f>
        <v>1</v>
      </c>
      <c r="Y47" s="3"/>
      <c r="Z47" s="3"/>
      <c r="AA47" s="26"/>
      <c r="AC47" s="11"/>
      <c r="AE47" s="41"/>
      <c r="CM47" s="26"/>
      <c r="CN47" s="26"/>
      <c r="CO47" s="26"/>
      <c r="CP47" s="26"/>
    </row>
    <row r="48" spans="1:94" s="25" customFormat="1" ht="18.75" customHeight="1">
      <c r="A48" s="3"/>
      <c r="B48" s="47"/>
      <c r="C48" s="74" t="s">
        <v>354</v>
      </c>
      <c r="D48" s="92"/>
      <c r="E48" s="116" t="s">
        <v>358</v>
      </c>
      <c r="F48" s="94"/>
      <c r="G48" s="201" t="s">
        <v>361</v>
      </c>
      <c r="H48" s="202"/>
      <c r="I48" s="94"/>
      <c r="J48" s="206"/>
      <c r="K48" s="207"/>
      <c r="L48" s="208"/>
      <c r="N48" s="3"/>
      <c r="O48" s="3"/>
      <c r="P48" s="3"/>
      <c r="Q48" s="3"/>
      <c r="R48" s="3"/>
      <c r="S48" s="3"/>
      <c r="T48" s="3"/>
      <c r="U48" s="3"/>
      <c r="V48" s="3"/>
      <c r="X48" s="172"/>
      <c r="Y48" s="3"/>
      <c r="Z48" s="3"/>
      <c r="AA48" s="26"/>
      <c r="AC48" s="11"/>
      <c r="AE48" s="41"/>
      <c r="CM48" s="26"/>
      <c r="CN48" s="26"/>
      <c r="CO48" s="26"/>
      <c r="CP48" s="26"/>
    </row>
    <row r="49" spans="1:94" s="25" customFormat="1" ht="18.75" customHeight="1">
      <c r="A49" s="3"/>
      <c r="B49" s="47"/>
      <c r="C49" s="74" t="s">
        <v>355</v>
      </c>
      <c r="D49" s="92"/>
      <c r="E49" s="74" t="s">
        <v>359</v>
      </c>
      <c r="F49" s="92"/>
      <c r="G49" s="201" t="s">
        <v>362</v>
      </c>
      <c r="H49" s="202"/>
      <c r="I49" s="93"/>
      <c r="J49" s="206"/>
      <c r="K49" s="207"/>
      <c r="L49" s="208"/>
      <c r="N49" s="3"/>
      <c r="O49" s="3"/>
      <c r="P49" s="3"/>
      <c r="Q49" s="3"/>
      <c r="R49" s="3"/>
      <c r="S49" s="3"/>
      <c r="T49" s="3"/>
      <c r="U49" s="3"/>
      <c r="V49" s="3"/>
      <c r="X49" s="172"/>
      <c r="Y49" s="3"/>
      <c r="Z49" s="3"/>
      <c r="AA49" s="26"/>
      <c r="AC49" s="11"/>
      <c r="AE49" s="41"/>
      <c r="CM49" s="26"/>
      <c r="CN49" s="26"/>
      <c r="CO49" s="26"/>
      <c r="CP49" s="26"/>
    </row>
    <row r="50" spans="1:94" s="25" customFormat="1" ht="18.75" customHeight="1">
      <c r="A50" s="3"/>
      <c r="B50" s="47"/>
      <c r="C50" s="74" t="s">
        <v>356</v>
      </c>
      <c r="D50" s="92"/>
      <c r="E50" s="84"/>
      <c r="F50" s="84"/>
      <c r="G50" s="189" t="s">
        <v>363</v>
      </c>
      <c r="H50" s="189"/>
      <c r="I50" s="93"/>
      <c r="J50" s="209"/>
      <c r="K50" s="210"/>
      <c r="L50" s="211"/>
      <c r="N50" s="3"/>
      <c r="O50" s="3"/>
      <c r="P50" s="3"/>
      <c r="Q50" s="3"/>
      <c r="R50" s="3"/>
      <c r="S50" s="3"/>
      <c r="T50" s="3"/>
      <c r="U50" s="3"/>
      <c r="V50" s="3"/>
      <c r="X50" s="172"/>
      <c r="Y50" s="3"/>
      <c r="Z50" s="3"/>
      <c r="AA50" s="26"/>
      <c r="AC50" s="11"/>
      <c r="AE50" s="41"/>
      <c r="CM50" s="26"/>
      <c r="CN50" s="26"/>
      <c r="CO50" s="26"/>
      <c r="CP50" s="26"/>
    </row>
    <row r="51" spans="1:94" s="25" customFormat="1" ht="18.75" customHeight="1">
      <c r="A51" s="3"/>
      <c r="B51" s="47"/>
      <c r="C51" s="74" t="s">
        <v>364</v>
      </c>
      <c r="D51" s="92"/>
      <c r="E51" s="86"/>
      <c r="F51" s="86"/>
      <c r="G51" s="84"/>
      <c r="H51" s="84"/>
      <c r="I51" s="84"/>
      <c r="J51" s="95"/>
      <c r="K51" s="95"/>
      <c r="L51" s="96"/>
      <c r="N51" s="3"/>
      <c r="O51" s="3"/>
      <c r="P51" s="3"/>
      <c r="Q51" s="3"/>
      <c r="R51" s="3"/>
      <c r="S51" s="3"/>
      <c r="T51" s="3"/>
      <c r="U51" s="3"/>
      <c r="V51" s="3"/>
      <c r="X51" s="12"/>
      <c r="AA51" s="26"/>
      <c r="AC51" s="11"/>
      <c r="AE51" s="41"/>
      <c r="CM51" s="26"/>
      <c r="CN51" s="26"/>
      <c r="CO51" s="26"/>
      <c r="CP51" s="26"/>
    </row>
    <row r="52" spans="1:94" s="25" customFormat="1" ht="14.5">
      <c r="A52" s="3"/>
      <c r="B52" s="47"/>
      <c r="C52" s="86"/>
      <c r="D52" s="86"/>
      <c r="E52" s="86"/>
      <c r="F52" s="86"/>
      <c r="G52" s="198"/>
      <c r="H52" s="198"/>
      <c r="I52" s="198"/>
      <c r="J52" s="95"/>
      <c r="K52" s="95"/>
      <c r="L52" s="96"/>
      <c r="N52" s="3"/>
      <c r="O52" s="3"/>
      <c r="P52" s="3"/>
      <c r="Q52" s="3"/>
      <c r="R52" s="3"/>
      <c r="S52" s="3"/>
      <c r="T52" s="3"/>
      <c r="U52" s="3"/>
      <c r="V52" s="3"/>
      <c r="X52" s="12" t="s">
        <v>65</v>
      </c>
      <c r="AA52" s="26" t="s">
        <v>66</v>
      </c>
      <c r="AE52" s="41"/>
      <c r="CM52" s="26"/>
      <c r="CN52" s="26"/>
      <c r="CO52" s="26"/>
      <c r="CP52" s="26"/>
    </row>
    <row r="53" spans="1:94" s="25" customFormat="1" ht="15.75" customHeight="1">
      <c r="A53" s="3"/>
      <c r="B53" s="47"/>
      <c r="C53" s="97" t="s">
        <v>365</v>
      </c>
      <c r="D53" s="199"/>
      <c r="E53" s="200"/>
      <c r="F53" s="98"/>
      <c r="G53" s="99"/>
      <c r="H53" s="86"/>
      <c r="I53" s="100"/>
      <c r="J53" s="72"/>
      <c r="K53" s="72"/>
      <c r="L53" s="101"/>
      <c r="N53" s="3"/>
      <c r="O53" s="3"/>
      <c r="P53" s="3"/>
      <c r="Q53" s="3"/>
      <c r="R53" s="3"/>
      <c r="S53" s="3"/>
      <c r="T53" s="3"/>
      <c r="U53" s="3"/>
      <c r="V53" s="3"/>
      <c r="X53" s="12"/>
      <c r="AA53" s="26"/>
      <c r="AE53" s="41"/>
      <c r="CM53" s="26"/>
      <c r="CN53" s="26"/>
      <c r="CO53" s="26"/>
      <c r="CP53" s="26"/>
    </row>
    <row r="54" spans="1:94" s="25" customFormat="1" ht="15.75" customHeight="1">
      <c r="A54" s="3"/>
      <c r="B54" s="47"/>
      <c r="C54" s="102"/>
      <c r="D54" s="79"/>
      <c r="E54" s="79"/>
      <c r="F54" s="103"/>
      <c r="G54" s="103"/>
      <c r="H54" s="103"/>
      <c r="I54" s="104"/>
      <c r="J54" s="72"/>
      <c r="K54" s="72"/>
      <c r="L54" s="101"/>
      <c r="N54" s="3"/>
      <c r="O54" s="3"/>
      <c r="P54" s="3"/>
      <c r="Q54" s="3"/>
      <c r="R54" s="3"/>
      <c r="S54" s="3"/>
      <c r="T54" s="3"/>
      <c r="U54" s="3"/>
      <c r="V54" s="3"/>
      <c r="X54" s="12"/>
      <c r="AA54" s="26"/>
      <c r="AE54" s="41"/>
      <c r="CM54" s="26"/>
      <c r="CN54" s="26"/>
      <c r="CO54" s="26"/>
      <c r="CP54" s="26"/>
    </row>
    <row r="55" spans="1:94" s="25" customFormat="1" ht="19.5" customHeight="1">
      <c r="A55" s="3"/>
      <c r="B55" s="47"/>
      <c r="C55" s="194" t="s">
        <v>366</v>
      </c>
      <c r="D55" s="194"/>
      <c r="E55" s="194"/>
      <c r="F55" s="194"/>
      <c r="G55" s="194"/>
      <c r="H55" s="194"/>
      <c r="I55" s="194"/>
      <c r="J55" s="194"/>
      <c r="K55" s="194"/>
      <c r="L55" s="195"/>
      <c r="N55" s="3"/>
      <c r="O55" s="3"/>
      <c r="P55" s="3"/>
      <c r="Q55" s="3"/>
      <c r="R55" s="3"/>
      <c r="S55" s="3"/>
      <c r="T55" s="3"/>
      <c r="U55" s="3"/>
      <c r="V55" s="3"/>
      <c r="X55" s="12" t="s">
        <v>67</v>
      </c>
      <c r="AA55" s="26" t="s">
        <v>68</v>
      </c>
      <c r="AE55" s="41"/>
      <c r="CM55" s="26"/>
      <c r="CN55" s="26"/>
      <c r="CO55" s="26"/>
      <c r="CP55" s="26"/>
    </row>
    <row r="56" spans="1:94" s="25" customFormat="1" ht="51.75" customHeight="1">
      <c r="A56" s="3"/>
      <c r="B56" s="47"/>
      <c r="C56" s="218" t="s">
        <v>367</v>
      </c>
      <c r="D56" s="219"/>
      <c r="E56" s="218" t="s">
        <v>368</v>
      </c>
      <c r="F56" s="222"/>
      <c r="G56" s="219"/>
      <c r="H56" s="105" t="s">
        <v>369</v>
      </c>
      <c r="I56" s="106" t="s">
        <v>373</v>
      </c>
      <c r="J56" s="106" t="s">
        <v>374</v>
      </c>
      <c r="K56" s="105" t="s">
        <v>370</v>
      </c>
      <c r="L56" s="107" t="s">
        <v>372</v>
      </c>
      <c r="N56" s="3"/>
      <c r="O56" s="3"/>
      <c r="P56" s="3"/>
      <c r="Q56" s="3"/>
      <c r="R56" s="3"/>
      <c r="S56" s="3"/>
      <c r="T56" s="3"/>
      <c r="U56" s="3"/>
      <c r="V56" s="3"/>
      <c r="X56" s="12" t="s">
        <v>69</v>
      </c>
      <c r="AA56" s="26" t="s">
        <v>70</v>
      </c>
      <c r="AE56" s="41"/>
      <c r="CM56" s="26"/>
      <c r="CN56" s="26"/>
      <c r="CO56" s="26"/>
      <c r="CP56" s="26"/>
    </row>
    <row r="57" spans="1:94" s="25" customFormat="1" ht="15.75" customHeight="1">
      <c r="A57" s="3"/>
      <c r="B57" s="47"/>
      <c r="C57" s="217"/>
      <c r="D57" s="217"/>
      <c r="E57" s="212"/>
      <c r="F57" s="213"/>
      <c r="G57" s="214"/>
      <c r="H57" s="108"/>
      <c r="I57" s="108"/>
      <c r="J57" s="108"/>
      <c r="K57" s="109"/>
      <c r="L57" s="110"/>
      <c r="N57" s="3"/>
      <c r="O57" s="3"/>
      <c r="P57" s="3"/>
      <c r="Q57" s="3"/>
      <c r="R57" s="3"/>
      <c r="S57" s="3"/>
      <c r="T57" s="3"/>
      <c r="U57" s="3"/>
      <c r="V57" s="3"/>
      <c r="X57" s="12" t="s">
        <v>71</v>
      </c>
      <c r="AA57" s="26" t="s">
        <v>72</v>
      </c>
      <c r="AE57" s="41"/>
      <c r="CM57" s="26"/>
      <c r="CN57" s="26"/>
      <c r="CO57" s="26"/>
      <c r="CP57" s="26"/>
    </row>
    <row r="58" spans="1:94" s="25" customFormat="1" ht="15.75" customHeight="1">
      <c r="A58" s="3"/>
      <c r="B58" s="47"/>
      <c r="C58" s="217"/>
      <c r="D58" s="217"/>
      <c r="E58" s="212"/>
      <c r="F58" s="213"/>
      <c r="G58" s="214"/>
      <c r="H58" s="108"/>
      <c r="I58" s="108"/>
      <c r="J58" s="108"/>
      <c r="K58" s="109"/>
      <c r="L58" s="110"/>
      <c r="N58" s="3"/>
      <c r="O58" s="3"/>
      <c r="P58" s="3"/>
      <c r="Q58" s="3"/>
      <c r="R58" s="3"/>
      <c r="S58" s="3"/>
      <c r="T58" s="3"/>
      <c r="U58" s="3"/>
      <c r="V58" s="3"/>
      <c r="X58" s="12" t="s">
        <v>73</v>
      </c>
      <c r="AA58" s="26" t="s">
        <v>74</v>
      </c>
      <c r="AE58" s="41"/>
      <c r="CM58" s="26"/>
      <c r="CN58" s="26"/>
      <c r="CO58" s="26"/>
      <c r="CP58" s="26"/>
    </row>
    <row r="59" spans="1:94" ht="15.75" customHeight="1">
      <c r="A59" s="1"/>
      <c r="B59" s="47"/>
      <c r="C59" s="217"/>
      <c r="D59" s="217"/>
      <c r="E59" s="212"/>
      <c r="F59" s="213"/>
      <c r="G59" s="214"/>
      <c r="H59" s="108"/>
      <c r="I59" s="108"/>
      <c r="J59" s="108"/>
      <c r="K59" s="109"/>
      <c r="L59" s="110"/>
      <c r="X59" s="12" t="s">
        <v>75</v>
      </c>
      <c r="AA59" s="26" t="s">
        <v>76</v>
      </c>
      <c r="AE59" s="41"/>
      <c r="BV59" s="26"/>
      <c r="BW59" s="26"/>
      <c r="BX59" s="26"/>
      <c r="BY59" s="26"/>
      <c r="BZ59" s="26"/>
      <c r="CA59" s="26"/>
      <c r="CB59" s="26"/>
      <c r="CC59" s="26"/>
      <c r="CD59" s="26"/>
      <c r="CE59" s="26"/>
      <c r="CF59" s="26"/>
      <c r="CG59" s="26"/>
      <c r="CH59" s="26"/>
      <c r="CI59" s="26"/>
      <c r="CJ59" s="26"/>
      <c r="CK59" s="26"/>
      <c r="CL59" s="26"/>
    </row>
    <row r="60" spans="1:94" s="25" customFormat="1" ht="15.75" customHeight="1">
      <c r="A60" s="3"/>
      <c r="B60" s="47"/>
      <c r="C60" s="217"/>
      <c r="D60" s="217"/>
      <c r="E60" s="212"/>
      <c r="F60" s="213"/>
      <c r="G60" s="214"/>
      <c r="H60" s="108"/>
      <c r="I60" s="108"/>
      <c r="J60" s="108"/>
      <c r="K60" s="109"/>
      <c r="L60" s="110"/>
      <c r="N60" s="3"/>
      <c r="O60" s="3"/>
      <c r="P60" s="3"/>
      <c r="Q60" s="3"/>
      <c r="R60" s="3"/>
      <c r="S60" s="3"/>
      <c r="T60" s="3"/>
      <c r="U60" s="3"/>
      <c r="V60" s="3"/>
      <c r="X60" s="12" t="s">
        <v>77</v>
      </c>
      <c r="AA60" s="26" t="s">
        <v>78</v>
      </c>
      <c r="AE60" s="41"/>
      <c r="CM60" s="26"/>
      <c r="CN60" s="26"/>
      <c r="CO60" s="26"/>
      <c r="CP60" s="26"/>
    </row>
    <row r="61" spans="1:94" s="25" customFormat="1" ht="15.75" customHeight="1">
      <c r="A61" s="3"/>
      <c r="B61" s="47"/>
      <c r="C61" s="217"/>
      <c r="D61" s="217"/>
      <c r="E61" s="212"/>
      <c r="F61" s="213"/>
      <c r="G61" s="214"/>
      <c r="H61" s="108"/>
      <c r="I61" s="108"/>
      <c r="J61" s="108"/>
      <c r="K61" s="109"/>
      <c r="L61" s="110"/>
      <c r="N61" s="3"/>
      <c r="O61" s="3"/>
      <c r="P61" s="3"/>
      <c r="Q61" s="3"/>
      <c r="R61" s="3"/>
      <c r="S61" s="3"/>
      <c r="T61" s="3"/>
      <c r="U61" s="3"/>
      <c r="V61" s="3"/>
      <c r="X61" s="12" t="s">
        <v>79</v>
      </c>
      <c r="AA61" s="26" t="s">
        <v>80</v>
      </c>
      <c r="AE61" s="41"/>
      <c r="CM61" s="26"/>
      <c r="CN61" s="26"/>
      <c r="CO61" s="26"/>
      <c r="CP61" s="26"/>
    </row>
    <row r="62" spans="1:94" s="25" customFormat="1" ht="15.75" customHeight="1">
      <c r="A62" s="3"/>
      <c r="B62" s="47"/>
      <c r="C62" s="217"/>
      <c r="D62" s="217"/>
      <c r="E62" s="212"/>
      <c r="F62" s="213"/>
      <c r="G62" s="214"/>
      <c r="H62" s="108"/>
      <c r="I62" s="108"/>
      <c r="J62" s="108"/>
      <c r="K62" s="109"/>
      <c r="L62" s="110"/>
      <c r="N62" s="3"/>
      <c r="O62" s="3"/>
      <c r="P62" s="3"/>
      <c r="Q62" s="3"/>
      <c r="R62" s="3"/>
      <c r="S62" s="3"/>
      <c r="T62" s="3"/>
      <c r="U62" s="3"/>
      <c r="V62" s="3"/>
      <c r="X62" s="12" t="s">
        <v>81</v>
      </c>
      <c r="AA62" s="26" t="s">
        <v>82</v>
      </c>
      <c r="AE62" s="41"/>
      <c r="CM62" s="26"/>
      <c r="CN62" s="26"/>
      <c r="CO62" s="26"/>
      <c r="CP62" s="26"/>
    </row>
    <row r="63" spans="1:94" s="25" customFormat="1" ht="15.75" customHeight="1">
      <c r="A63" s="3"/>
      <c r="B63" s="111"/>
      <c r="C63" s="217"/>
      <c r="D63" s="217"/>
      <c r="E63" s="212"/>
      <c r="F63" s="213"/>
      <c r="G63" s="214"/>
      <c r="H63" s="108"/>
      <c r="I63" s="108"/>
      <c r="J63" s="108"/>
      <c r="K63" s="109"/>
      <c r="L63" s="110"/>
      <c r="M63" s="26"/>
      <c r="N63" s="1"/>
      <c r="O63" s="1"/>
      <c r="P63" s="1"/>
      <c r="Q63" s="1"/>
      <c r="R63" s="1"/>
      <c r="S63" s="1"/>
      <c r="T63" s="1"/>
      <c r="U63" s="1"/>
      <c r="V63" s="1"/>
      <c r="X63" s="12" t="s">
        <v>83</v>
      </c>
      <c r="AA63" s="26" t="s">
        <v>84</v>
      </c>
      <c r="AE63" s="41"/>
      <c r="CM63" s="26"/>
      <c r="CN63" s="26"/>
      <c r="CO63" s="26"/>
      <c r="CP63" s="26"/>
    </row>
    <row r="64" spans="1:94" s="25" customFormat="1" ht="15.75" customHeight="1">
      <c r="A64" s="3"/>
      <c r="B64" s="47"/>
      <c r="C64" s="217"/>
      <c r="D64" s="217"/>
      <c r="E64" s="212"/>
      <c r="F64" s="213"/>
      <c r="G64" s="214"/>
      <c r="H64" s="108"/>
      <c r="I64" s="108"/>
      <c r="J64" s="108"/>
      <c r="K64" s="109"/>
      <c r="L64" s="110"/>
      <c r="N64" s="3"/>
      <c r="O64" s="3"/>
      <c r="P64" s="3"/>
      <c r="Q64" s="3"/>
      <c r="R64" s="3"/>
      <c r="S64" s="3"/>
      <c r="T64" s="3"/>
      <c r="U64" s="3"/>
      <c r="V64" s="3"/>
      <c r="X64" s="12" t="s">
        <v>85</v>
      </c>
      <c r="AA64" s="26" t="s">
        <v>86</v>
      </c>
      <c r="AE64" s="41"/>
      <c r="CM64" s="26"/>
      <c r="CN64" s="26"/>
      <c r="CO64" s="26"/>
      <c r="CP64" s="26"/>
    </row>
    <row r="65" spans="1:94" s="25" customFormat="1" ht="15.75" customHeight="1">
      <c r="A65" s="3"/>
      <c r="B65" s="47"/>
      <c r="C65" s="217"/>
      <c r="D65" s="217"/>
      <c r="E65" s="212"/>
      <c r="F65" s="213"/>
      <c r="G65" s="214"/>
      <c r="H65" s="108"/>
      <c r="I65" s="108"/>
      <c r="J65" s="108"/>
      <c r="K65" s="109"/>
      <c r="L65" s="110"/>
      <c r="N65" s="3"/>
      <c r="O65" s="3"/>
      <c r="P65" s="3"/>
      <c r="Q65" s="3"/>
      <c r="R65" s="3"/>
      <c r="S65" s="3"/>
      <c r="T65" s="3"/>
      <c r="U65" s="3"/>
      <c r="V65" s="3"/>
      <c r="X65" s="12" t="s">
        <v>87</v>
      </c>
      <c r="AA65" s="26" t="s">
        <v>88</v>
      </c>
      <c r="AE65" s="41"/>
      <c r="CM65" s="26"/>
      <c r="CN65" s="26"/>
      <c r="CO65" s="26"/>
      <c r="CP65" s="26"/>
    </row>
    <row r="66" spans="1:94" s="25" customFormat="1" ht="15" customHeight="1">
      <c r="A66" s="3"/>
      <c r="B66" s="47"/>
      <c r="C66" s="217"/>
      <c r="D66" s="217"/>
      <c r="E66" s="212"/>
      <c r="F66" s="213"/>
      <c r="G66" s="214"/>
      <c r="H66" s="108"/>
      <c r="I66" s="108"/>
      <c r="J66" s="108"/>
      <c r="K66" s="109"/>
      <c r="L66" s="110"/>
      <c r="N66" s="3"/>
      <c r="O66" s="3"/>
      <c r="P66" s="3"/>
      <c r="Q66" s="3"/>
      <c r="R66" s="3"/>
      <c r="S66" s="3"/>
      <c r="T66" s="3"/>
      <c r="U66" s="3"/>
      <c r="V66" s="3"/>
      <c r="X66" s="12" t="s">
        <v>89</v>
      </c>
      <c r="AA66" s="26" t="s">
        <v>90</v>
      </c>
      <c r="AE66" s="41"/>
      <c r="CM66" s="26"/>
      <c r="CN66" s="26"/>
      <c r="CO66" s="26"/>
      <c r="CP66" s="26"/>
    </row>
    <row r="67" spans="1:94" s="25" customFormat="1" ht="42" customHeight="1">
      <c r="A67" s="3"/>
      <c r="B67" s="47"/>
      <c r="C67" s="220" t="s">
        <v>384</v>
      </c>
      <c r="D67" s="220"/>
      <c r="E67" s="220"/>
      <c r="F67" s="220"/>
      <c r="G67" s="220"/>
      <c r="H67" s="220"/>
      <c r="I67" s="220"/>
      <c r="J67" s="220"/>
      <c r="K67" s="220"/>
      <c r="L67" s="50"/>
      <c r="N67" s="3"/>
      <c r="O67" s="3"/>
      <c r="P67" s="3"/>
      <c r="Q67" s="3"/>
      <c r="R67" s="3"/>
      <c r="S67" s="3"/>
      <c r="T67" s="3"/>
      <c r="U67" s="3"/>
      <c r="V67" s="3"/>
      <c r="X67" s="12" t="s">
        <v>91</v>
      </c>
      <c r="AA67" s="26" t="s">
        <v>92</v>
      </c>
      <c r="AE67" s="41"/>
      <c r="CM67" s="26"/>
      <c r="CN67" s="26"/>
      <c r="CO67" s="26"/>
      <c r="CP67" s="26"/>
    </row>
    <row r="68" spans="1:94" s="25" customFormat="1" ht="19.5" customHeight="1">
      <c r="A68" s="3"/>
      <c r="B68" s="47"/>
      <c r="C68" s="221"/>
      <c r="D68" s="221"/>
      <c r="E68" s="221"/>
      <c r="F68" s="221"/>
      <c r="G68" s="221"/>
      <c r="H68" s="221"/>
      <c r="I68" s="221"/>
      <c r="J68" s="221"/>
      <c r="K68" s="221"/>
      <c r="L68" s="50"/>
      <c r="N68" s="3"/>
      <c r="O68" s="3"/>
      <c r="P68" s="3"/>
      <c r="Q68" s="3"/>
      <c r="R68" s="3"/>
      <c r="S68" s="3"/>
      <c r="T68" s="3"/>
      <c r="U68" s="3"/>
      <c r="V68" s="3"/>
      <c r="X68" s="12" t="s">
        <v>93</v>
      </c>
      <c r="AA68" s="26" t="s">
        <v>94</v>
      </c>
      <c r="AE68" s="41"/>
      <c r="CM68" s="26"/>
      <c r="CN68" s="26"/>
      <c r="CO68" s="26"/>
      <c r="CP68" s="26"/>
    </row>
    <row r="69" spans="1:94" s="25" customFormat="1" ht="15.75" customHeight="1">
      <c r="A69" s="3"/>
      <c r="B69" s="47"/>
      <c r="C69" s="221"/>
      <c r="D69" s="221"/>
      <c r="E69" s="221"/>
      <c r="F69" s="221"/>
      <c r="G69" s="221"/>
      <c r="H69" s="221"/>
      <c r="I69" s="221"/>
      <c r="J69" s="221"/>
      <c r="K69" s="221"/>
      <c r="L69" s="50"/>
      <c r="N69" s="3"/>
      <c r="O69" s="3"/>
      <c r="P69" s="3"/>
      <c r="Q69" s="3"/>
      <c r="R69" s="3"/>
      <c r="S69" s="3"/>
      <c r="T69" s="3"/>
      <c r="U69" s="3"/>
      <c r="V69" s="3"/>
      <c r="X69" s="12"/>
      <c r="AA69" s="26"/>
      <c r="AE69" s="41"/>
      <c r="CM69" s="26"/>
      <c r="CN69" s="26"/>
      <c r="CO69" s="26"/>
      <c r="CP69" s="26"/>
    </row>
    <row r="70" spans="1:94" s="25" customFormat="1" ht="7.5" customHeight="1" thickBot="1">
      <c r="A70" s="3"/>
      <c r="B70" s="2"/>
      <c r="C70" s="5"/>
      <c r="D70" s="5"/>
      <c r="E70" s="5"/>
      <c r="F70" s="5"/>
      <c r="G70" s="5"/>
      <c r="H70" s="5"/>
      <c r="I70" s="5"/>
      <c r="J70" s="5"/>
      <c r="K70" s="5"/>
      <c r="L70" s="4"/>
      <c r="N70" s="3"/>
      <c r="O70" s="3"/>
      <c r="P70" s="3"/>
      <c r="Q70" s="3"/>
      <c r="R70" s="3"/>
      <c r="S70" s="3"/>
      <c r="T70" s="3"/>
      <c r="U70" s="3"/>
      <c r="V70" s="3"/>
      <c r="X70" s="37" t="s">
        <v>95</v>
      </c>
      <c r="Y70" s="13">
        <v>39100301</v>
      </c>
      <c r="Z70" s="13"/>
      <c r="AA70" s="26" t="s">
        <v>96</v>
      </c>
      <c r="AE70" s="41"/>
      <c r="CM70" s="26"/>
      <c r="CN70" s="26"/>
      <c r="CO70" s="26"/>
      <c r="CP70" s="26"/>
    </row>
    <row r="71" spans="1:94" s="25" customFormat="1" ht="15" customHeight="1">
      <c r="A71" s="3"/>
      <c r="B71" s="32"/>
      <c r="C71" s="23"/>
      <c r="D71" s="23"/>
      <c r="E71" s="23"/>
      <c r="F71" s="23"/>
      <c r="G71" s="23"/>
      <c r="H71" s="1"/>
      <c r="I71" s="1"/>
      <c r="J71" s="1"/>
      <c r="K71" s="1"/>
      <c r="L71" s="3"/>
      <c r="N71" s="3"/>
      <c r="O71" s="3"/>
      <c r="P71" s="3"/>
      <c r="Q71" s="3"/>
      <c r="R71" s="3"/>
      <c r="S71" s="3"/>
      <c r="T71" s="3"/>
      <c r="U71" s="3"/>
      <c r="V71" s="3"/>
      <c r="X71" s="37" t="s">
        <v>97</v>
      </c>
      <c r="Y71" s="13">
        <v>39200301</v>
      </c>
      <c r="Z71" s="13"/>
      <c r="AA71" s="26" t="s">
        <v>98</v>
      </c>
      <c r="AE71" s="41"/>
      <c r="CM71" s="26"/>
      <c r="CN71" s="26"/>
      <c r="CO71" s="26"/>
      <c r="CP71" s="26"/>
    </row>
    <row r="72" spans="1:94" s="25" customFormat="1" ht="15" customHeight="1">
      <c r="A72" s="3"/>
      <c r="B72" s="32"/>
      <c r="C72" s="7"/>
      <c r="D72" s="23"/>
      <c r="E72" s="23"/>
      <c r="F72" s="23"/>
      <c r="G72" s="23"/>
      <c r="H72" s="1"/>
      <c r="I72" s="1"/>
      <c r="J72" s="1"/>
      <c r="K72" s="1"/>
      <c r="L72" s="3"/>
      <c r="N72" s="3"/>
      <c r="O72" s="3"/>
      <c r="P72" s="3"/>
      <c r="Q72" s="3"/>
      <c r="R72" s="3"/>
      <c r="S72" s="3"/>
      <c r="T72" s="3"/>
      <c r="U72" s="3"/>
      <c r="V72" s="3"/>
      <c r="X72" s="37" t="s">
        <v>99</v>
      </c>
      <c r="Y72" s="13">
        <v>39300301</v>
      </c>
      <c r="Z72" s="13"/>
      <c r="AA72" s="26" t="s">
        <v>100</v>
      </c>
      <c r="AE72" s="41"/>
      <c r="CM72" s="26"/>
      <c r="CN72" s="26"/>
      <c r="CO72" s="26"/>
      <c r="CP72" s="26"/>
    </row>
    <row r="73" spans="1:94" s="25" customFormat="1" ht="15" customHeight="1">
      <c r="A73" s="3"/>
      <c r="B73" s="32"/>
      <c r="C73" s="1"/>
      <c r="D73" s="1"/>
      <c r="E73" s="6"/>
      <c r="F73" s="1"/>
      <c r="G73" s="1"/>
      <c r="H73" s="1"/>
      <c r="I73" s="1"/>
      <c r="J73" s="1"/>
      <c r="K73" s="1"/>
      <c r="L73" s="3"/>
      <c r="N73" s="3"/>
      <c r="O73" s="3"/>
      <c r="P73" s="3"/>
      <c r="Q73" s="3"/>
      <c r="R73" s="3"/>
      <c r="S73" s="3"/>
      <c r="T73" s="3"/>
      <c r="U73" s="3"/>
      <c r="V73" s="3"/>
      <c r="X73" s="37" t="s">
        <v>101</v>
      </c>
      <c r="Y73" s="13">
        <v>39400301</v>
      </c>
      <c r="Z73" s="13"/>
      <c r="AA73" s="26" t="s">
        <v>102</v>
      </c>
      <c r="AE73" s="41"/>
      <c r="CM73" s="26"/>
      <c r="CN73" s="26"/>
      <c r="CO73" s="26"/>
      <c r="CP73" s="26"/>
    </row>
    <row r="74" spans="1:94" s="25" customFormat="1" ht="15" customHeight="1">
      <c r="A74" s="3"/>
      <c r="B74" s="32"/>
      <c r="C74" s="1"/>
      <c r="D74" s="1"/>
      <c r="E74" s="1"/>
      <c r="F74" s="1"/>
      <c r="G74" s="1"/>
      <c r="H74" s="1"/>
      <c r="I74" s="1"/>
      <c r="J74" s="1"/>
      <c r="K74" s="1"/>
      <c r="L74" s="3"/>
      <c r="N74" s="3"/>
      <c r="O74" s="3"/>
      <c r="P74" s="3"/>
      <c r="Q74" s="3"/>
      <c r="R74" s="3"/>
      <c r="S74" s="3"/>
      <c r="T74" s="3"/>
      <c r="U74" s="3"/>
      <c r="V74" s="3"/>
      <c r="X74" s="37" t="s">
        <v>103</v>
      </c>
      <c r="Y74" s="13">
        <v>39430108</v>
      </c>
      <c r="Z74" s="13"/>
      <c r="AA74" s="26" t="s">
        <v>104</v>
      </c>
      <c r="AE74" s="41"/>
      <c r="CM74" s="26"/>
      <c r="CN74" s="26"/>
      <c r="CO74" s="26"/>
      <c r="CP74" s="26"/>
    </row>
    <row r="75" spans="1:94" s="25" customFormat="1" ht="15" customHeight="1">
      <c r="A75" s="3"/>
      <c r="B75" s="32"/>
      <c r="C75" s="23"/>
      <c r="D75" s="23"/>
      <c r="E75" s="23"/>
      <c r="F75" s="23"/>
      <c r="G75" s="23"/>
      <c r="H75" s="1"/>
      <c r="I75" s="1"/>
      <c r="J75" s="1"/>
      <c r="K75" s="1"/>
      <c r="L75" s="3"/>
      <c r="N75" s="3"/>
      <c r="O75" s="3"/>
      <c r="P75" s="3"/>
      <c r="Q75" s="3"/>
      <c r="R75" s="3"/>
      <c r="S75" s="3"/>
      <c r="T75" s="3"/>
      <c r="U75" s="3"/>
      <c r="V75" s="3"/>
      <c r="X75" s="37" t="s">
        <v>105</v>
      </c>
      <c r="Y75" s="13">
        <v>39510708</v>
      </c>
      <c r="Z75" s="13"/>
      <c r="AA75" s="26" t="s">
        <v>106</v>
      </c>
      <c r="AE75" s="41"/>
      <c r="CM75" s="26"/>
      <c r="CN75" s="26"/>
      <c r="CO75" s="26"/>
      <c r="CP75" s="26"/>
    </row>
    <row r="76" spans="1:94" s="25" customFormat="1" ht="15" customHeight="1">
      <c r="A76" s="3"/>
      <c r="B76" s="32"/>
      <c r="C76" s="1"/>
      <c r="D76" s="1"/>
      <c r="E76" s="1"/>
      <c r="F76" s="1"/>
      <c r="G76" s="1"/>
      <c r="H76" s="1"/>
      <c r="I76" s="1"/>
      <c r="J76" s="1"/>
      <c r="K76" s="1"/>
      <c r="L76" s="3"/>
      <c r="N76" s="3"/>
      <c r="O76" s="3"/>
      <c r="P76" s="3"/>
      <c r="Q76" s="3"/>
      <c r="R76" s="3"/>
      <c r="S76" s="3"/>
      <c r="T76" s="3"/>
      <c r="U76" s="3"/>
      <c r="V76" s="3"/>
      <c r="X76" s="37" t="s">
        <v>107</v>
      </c>
      <c r="Y76" s="13">
        <v>39560301</v>
      </c>
      <c r="Z76" s="13"/>
      <c r="AA76" s="26" t="s">
        <v>108</v>
      </c>
      <c r="AE76" s="41"/>
      <c r="CM76" s="26"/>
      <c r="CN76" s="26"/>
      <c r="CO76" s="26"/>
      <c r="CP76" s="26"/>
    </row>
    <row r="77" spans="1:94" s="25" customFormat="1" ht="15" customHeight="1">
      <c r="A77" s="3"/>
      <c r="B77" s="32"/>
      <c r="C77" s="1"/>
      <c r="D77" s="1"/>
      <c r="E77" s="1"/>
      <c r="F77" s="1"/>
      <c r="G77" s="1"/>
      <c r="H77" s="1"/>
      <c r="I77" s="1"/>
      <c r="J77" s="1"/>
      <c r="K77" s="1"/>
      <c r="L77" s="3"/>
      <c r="N77" s="3"/>
      <c r="O77" s="3"/>
      <c r="P77" s="3"/>
      <c r="Q77" s="3"/>
      <c r="R77" s="3"/>
      <c r="S77" s="3"/>
      <c r="T77" s="3"/>
      <c r="U77" s="3"/>
      <c r="V77" s="3"/>
      <c r="X77" s="37" t="s">
        <v>109</v>
      </c>
      <c r="Y77" s="13">
        <v>39710808</v>
      </c>
      <c r="Z77" s="13"/>
      <c r="AA77" s="26" t="s">
        <v>110</v>
      </c>
      <c r="AE77" s="41"/>
      <c r="CM77" s="26"/>
      <c r="CN77" s="26"/>
      <c r="CO77" s="26"/>
      <c r="CP77" s="26"/>
    </row>
    <row r="78" spans="1:94" s="25" customFormat="1" ht="15" customHeight="1">
      <c r="A78" s="3"/>
      <c r="B78" s="32"/>
      <c r="C78" s="1"/>
      <c r="D78" s="1"/>
      <c r="E78" s="1"/>
      <c r="F78" s="1"/>
      <c r="G78" s="1"/>
      <c r="H78" s="1"/>
      <c r="I78" s="1"/>
      <c r="J78" s="1"/>
      <c r="K78" s="1"/>
      <c r="L78" s="3"/>
      <c r="N78" s="3"/>
      <c r="O78" s="3"/>
      <c r="P78" s="3"/>
      <c r="Q78" s="3"/>
      <c r="R78" s="3"/>
      <c r="S78" s="3"/>
      <c r="T78" s="3"/>
      <c r="U78" s="3"/>
      <c r="V78" s="3"/>
      <c r="X78" s="37" t="s">
        <v>111</v>
      </c>
      <c r="Y78" s="13">
        <v>39760301</v>
      </c>
      <c r="Z78" s="13"/>
      <c r="AA78" s="26" t="s">
        <v>112</v>
      </c>
      <c r="AE78" s="41"/>
      <c r="CM78" s="26"/>
      <c r="CN78" s="26"/>
      <c r="CO78" s="26"/>
      <c r="CP78" s="26"/>
    </row>
    <row r="79" spans="1:94" s="25" customFormat="1" ht="50.25" customHeight="1">
      <c r="A79" s="3"/>
      <c r="B79" s="32"/>
      <c r="C79" s="1"/>
      <c r="D79" s="1"/>
      <c r="E79" s="1"/>
      <c r="F79" s="1"/>
      <c r="G79" s="1"/>
      <c r="H79" s="1"/>
      <c r="I79" s="1"/>
      <c r="J79" s="1"/>
      <c r="K79" s="1"/>
      <c r="L79" s="3"/>
      <c r="N79" s="3"/>
      <c r="O79" s="3"/>
      <c r="P79" s="3"/>
      <c r="Q79" s="3"/>
      <c r="R79" s="3"/>
      <c r="S79" s="3"/>
      <c r="T79" s="3"/>
      <c r="U79" s="3"/>
      <c r="V79" s="3"/>
      <c r="X79" s="37" t="s">
        <v>113</v>
      </c>
      <c r="Y79" s="13">
        <v>39780301</v>
      </c>
      <c r="Z79" s="13"/>
      <c r="AA79" s="26" t="s">
        <v>114</v>
      </c>
      <c r="AE79" s="41"/>
      <c r="CM79" s="26"/>
      <c r="CN79" s="26"/>
      <c r="CO79" s="26"/>
      <c r="CP79" s="26"/>
    </row>
    <row r="80" spans="1:94" s="25" customFormat="1" ht="15" customHeight="1">
      <c r="A80" s="3"/>
      <c r="B80" s="3"/>
      <c r="C80" s="15"/>
      <c r="D80" s="1"/>
      <c r="E80" s="16"/>
      <c r="F80" s="1"/>
      <c r="G80" s="1"/>
      <c r="H80" s="1"/>
      <c r="I80" s="1"/>
      <c r="J80" s="1"/>
      <c r="K80" s="1"/>
      <c r="L80" s="3"/>
      <c r="N80" s="3"/>
      <c r="O80" s="3"/>
      <c r="P80" s="3"/>
      <c r="Q80" s="3"/>
      <c r="R80" s="3"/>
      <c r="S80" s="3"/>
      <c r="T80" s="3"/>
      <c r="U80" s="3"/>
      <c r="V80" s="3"/>
      <c r="X80" s="37" t="s">
        <v>115</v>
      </c>
      <c r="Y80" s="13">
        <v>39810301</v>
      </c>
      <c r="Z80" s="13"/>
      <c r="AA80" s="26" t="s">
        <v>116</v>
      </c>
      <c r="AE80" s="41"/>
      <c r="CM80" s="26"/>
      <c r="CN80" s="26"/>
      <c r="CO80" s="26"/>
      <c r="CP80" s="26"/>
    </row>
    <row r="81" spans="1:94" s="25" customFormat="1" ht="15" customHeight="1">
      <c r="A81" s="3"/>
      <c r="B81" s="3"/>
      <c r="C81" s="15"/>
      <c r="D81" s="1"/>
      <c r="E81" s="16"/>
      <c r="F81" s="1"/>
      <c r="G81" s="1"/>
      <c r="H81" s="1"/>
      <c r="I81" s="1"/>
      <c r="J81" s="1"/>
      <c r="K81" s="1"/>
      <c r="L81" s="3"/>
      <c r="N81" s="3"/>
      <c r="O81" s="3"/>
      <c r="P81" s="3"/>
      <c r="Q81" s="3"/>
      <c r="R81" s="3"/>
      <c r="S81" s="3"/>
      <c r="T81" s="3"/>
      <c r="U81" s="3"/>
      <c r="V81" s="3"/>
      <c r="X81" s="37" t="s">
        <v>117</v>
      </c>
      <c r="Y81" s="13">
        <v>39830301</v>
      </c>
      <c r="Z81" s="13"/>
      <c r="AA81" s="26" t="s">
        <v>118</v>
      </c>
      <c r="AE81" s="41"/>
      <c r="CM81" s="26"/>
      <c r="CN81" s="26"/>
      <c r="CO81" s="26"/>
      <c r="CP81" s="26"/>
    </row>
    <row r="82" spans="1:94" s="25" customFormat="1" ht="15" customHeight="1">
      <c r="A82" s="3"/>
      <c r="B82" s="3"/>
      <c r="C82" s="15"/>
      <c r="D82" s="1"/>
      <c r="E82" s="16"/>
      <c r="F82" s="1"/>
      <c r="G82" s="1"/>
      <c r="H82" s="1"/>
      <c r="I82" s="1"/>
      <c r="J82" s="1"/>
      <c r="K82" s="1"/>
      <c r="L82" s="3"/>
      <c r="N82" s="3"/>
      <c r="O82" s="3"/>
      <c r="P82" s="3"/>
      <c r="Q82" s="3"/>
      <c r="R82" s="3"/>
      <c r="S82" s="3"/>
      <c r="T82" s="3"/>
      <c r="U82" s="3"/>
      <c r="V82" s="3"/>
      <c r="X82" s="37" t="s">
        <v>119</v>
      </c>
      <c r="Y82" s="13">
        <v>39450108</v>
      </c>
      <c r="Z82" s="13"/>
      <c r="AA82" s="26" t="s">
        <v>120</v>
      </c>
      <c r="AE82" s="41"/>
      <c r="CM82" s="26"/>
      <c r="CN82" s="26"/>
      <c r="CO82" s="26"/>
      <c r="CP82" s="26"/>
    </row>
    <row r="83" spans="1:94" s="25" customFormat="1" ht="15" customHeight="1">
      <c r="A83" s="3"/>
      <c r="B83" s="3"/>
      <c r="C83" s="15"/>
      <c r="D83" s="1"/>
      <c r="E83" s="16"/>
      <c r="F83" s="1"/>
      <c r="G83" s="1"/>
      <c r="H83" s="1"/>
      <c r="I83" s="1"/>
      <c r="J83" s="1"/>
      <c r="K83" s="1"/>
      <c r="L83" s="3"/>
      <c r="N83" s="3"/>
      <c r="O83" s="3"/>
      <c r="P83" s="3"/>
      <c r="Q83" s="3"/>
      <c r="R83" s="3"/>
      <c r="S83" s="3"/>
      <c r="T83" s="3"/>
      <c r="U83" s="3"/>
      <c r="V83" s="3"/>
      <c r="X83" s="12" t="s">
        <v>59</v>
      </c>
      <c r="Y83" s="14"/>
      <c r="Z83" s="14"/>
      <c r="AA83" s="26" t="s">
        <v>121</v>
      </c>
      <c r="AE83" s="41"/>
      <c r="CM83" s="26"/>
      <c r="CN83" s="26"/>
      <c r="CO83" s="26"/>
      <c r="CP83" s="26"/>
    </row>
    <row r="84" spans="1:94" s="25" customFormat="1" ht="15" customHeight="1">
      <c r="A84" s="3"/>
      <c r="B84" s="3"/>
      <c r="C84" s="15"/>
      <c r="D84" s="1"/>
      <c r="E84" s="16"/>
      <c r="F84" s="1"/>
      <c r="G84" s="1"/>
      <c r="H84" s="1"/>
      <c r="I84" s="1"/>
      <c r="J84" s="1"/>
      <c r="K84" s="1"/>
      <c r="L84" s="3"/>
      <c r="N84" s="3"/>
      <c r="O84" s="3"/>
      <c r="P84" s="3"/>
      <c r="Q84" s="3"/>
      <c r="R84" s="3"/>
      <c r="S84" s="3"/>
      <c r="T84" s="3"/>
      <c r="U84" s="3"/>
      <c r="V84" s="3"/>
      <c r="AA84" s="26" t="s">
        <v>122</v>
      </c>
      <c r="AE84" s="41"/>
      <c r="CM84" s="26"/>
      <c r="CN84" s="26"/>
      <c r="CO84" s="26"/>
      <c r="CP84" s="26"/>
    </row>
    <row r="85" spans="1:94" s="25" customFormat="1" ht="15" customHeight="1">
      <c r="A85" s="3"/>
      <c r="B85" s="3"/>
      <c r="C85" s="15"/>
      <c r="D85" s="3"/>
      <c r="E85" s="16"/>
      <c r="F85" s="3"/>
      <c r="G85" s="3"/>
      <c r="H85" s="3"/>
      <c r="I85" s="3"/>
      <c r="J85" s="3"/>
      <c r="K85" s="3"/>
      <c r="L85" s="3"/>
      <c r="N85" s="3"/>
      <c r="O85" s="3"/>
      <c r="P85" s="3"/>
      <c r="Q85" s="3"/>
      <c r="R85" s="3"/>
      <c r="S85" s="3"/>
      <c r="T85" s="3"/>
      <c r="U85" s="3"/>
      <c r="V85" s="3"/>
      <c r="AA85" s="26" t="s">
        <v>123</v>
      </c>
      <c r="AE85" s="41"/>
      <c r="CM85" s="26"/>
      <c r="CN85" s="26"/>
      <c r="CO85" s="26"/>
      <c r="CP85" s="26"/>
    </row>
    <row r="86" spans="1:94" s="25" customFormat="1" ht="15" customHeight="1">
      <c r="A86" s="3"/>
      <c r="B86" s="3"/>
      <c r="C86" s="15"/>
      <c r="D86" s="3"/>
      <c r="E86" s="16"/>
      <c r="F86" s="3"/>
      <c r="G86" s="3"/>
      <c r="H86" s="3"/>
      <c r="I86" s="3"/>
      <c r="J86" s="3"/>
      <c r="K86" s="3"/>
      <c r="L86" s="3"/>
      <c r="N86" s="3"/>
      <c r="O86" s="3"/>
      <c r="P86" s="3"/>
      <c r="Q86" s="3"/>
      <c r="R86" s="3"/>
      <c r="S86" s="3"/>
      <c r="T86" s="3"/>
      <c r="U86" s="3"/>
      <c r="V86" s="3"/>
      <c r="AA86" s="26" t="s">
        <v>124</v>
      </c>
      <c r="AE86" s="41"/>
      <c r="CM86" s="26"/>
      <c r="CN86" s="26"/>
      <c r="CO86" s="26"/>
      <c r="CP86" s="26"/>
    </row>
    <row r="87" spans="1:94" s="25" customFormat="1" ht="15" customHeight="1">
      <c r="A87" s="3"/>
      <c r="B87" s="3"/>
      <c r="C87" s="15"/>
      <c r="D87" s="3"/>
      <c r="E87" s="16"/>
      <c r="F87" s="3"/>
      <c r="G87" s="3"/>
      <c r="H87" s="3"/>
      <c r="I87" s="3"/>
      <c r="J87" s="3"/>
      <c r="K87" s="3"/>
      <c r="L87" s="3"/>
      <c r="N87" s="3"/>
      <c r="O87" s="3"/>
      <c r="P87" s="3"/>
      <c r="Q87" s="3"/>
      <c r="R87" s="3"/>
      <c r="S87" s="3"/>
      <c r="T87" s="3"/>
      <c r="U87" s="3"/>
      <c r="V87" s="3"/>
      <c r="AA87" s="26" t="s">
        <v>125</v>
      </c>
      <c r="AE87" s="41"/>
      <c r="CM87" s="26"/>
      <c r="CN87" s="26"/>
      <c r="CO87" s="26"/>
      <c r="CP87" s="26"/>
    </row>
    <row r="88" spans="1:94" s="25" customFormat="1" ht="15" customHeight="1">
      <c r="A88" s="3"/>
      <c r="B88" s="3"/>
      <c r="C88" s="15"/>
      <c r="D88" s="3"/>
      <c r="E88" s="16"/>
      <c r="F88" s="3"/>
      <c r="G88" s="3"/>
      <c r="H88" s="3"/>
      <c r="I88" s="3"/>
      <c r="J88" s="3"/>
      <c r="K88" s="3"/>
      <c r="L88" s="3"/>
      <c r="N88" s="3"/>
      <c r="O88" s="3"/>
      <c r="P88" s="3"/>
      <c r="Q88" s="3"/>
      <c r="R88" s="3"/>
      <c r="S88" s="3"/>
      <c r="T88" s="3"/>
      <c r="U88" s="3"/>
      <c r="V88" s="3"/>
      <c r="AA88" s="26" t="s">
        <v>126</v>
      </c>
      <c r="AE88" s="41"/>
      <c r="CM88" s="26"/>
      <c r="CN88" s="26"/>
      <c r="CO88" s="26"/>
      <c r="CP88" s="26"/>
    </row>
    <row r="89" spans="1:94" s="25" customFormat="1" ht="15" customHeight="1">
      <c r="A89" s="3"/>
      <c r="B89" s="3"/>
      <c r="C89" s="15"/>
      <c r="D89" s="3"/>
      <c r="E89" s="16"/>
      <c r="F89" s="3"/>
      <c r="G89" s="3"/>
      <c r="H89" s="3"/>
      <c r="I89" s="3"/>
      <c r="J89" s="3"/>
      <c r="K89" s="3"/>
      <c r="L89" s="3"/>
      <c r="N89" s="3"/>
      <c r="O89" s="3"/>
      <c r="P89" s="3"/>
      <c r="Q89" s="3"/>
      <c r="R89" s="3"/>
      <c r="S89" s="3"/>
      <c r="T89" s="3"/>
      <c r="U89" s="3"/>
      <c r="V89" s="3"/>
      <c r="AA89" s="26" t="s">
        <v>127</v>
      </c>
      <c r="AE89" s="41"/>
      <c r="CM89" s="26"/>
      <c r="CN89" s="26"/>
      <c r="CO89" s="26"/>
      <c r="CP89" s="26"/>
    </row>
    <row r="90" spans="1:94" s="25" customFormat="1" ht="15" customHeight="1">
      <c r="A90" s="3"/>
      <c r="B90" s="3"/>
      <c r="C90" s="15"/>
      <c r="D90" s="3"/>
      <c r="E90" s="16"/>
      <c r="F90" s="3"/>
      <c r="G90" s="3"/>
      <c r="H90" s="3"/>
      <c r="I90" s="3"/>
      <c r="J90" s="3"/>
      <c r="K90" s="3"/>
      <c r="L90" s="3"/>
      <c r="N90" s="3"/>
      <c r="O90" s="3"/>
      <c r="P90" s="3"/>
      <c r="Q90" s="3"/>
      <c r="R90" s="3"/>
      <c r="S90" s="3"/>
      <c r="T90" s="3"/>
      <c r="U90" s="3"/>
      <c r="V90" s="3"/>
      <c r="AA90" s="26" t="s">
        <v>128</v>
      </c>
      <c r="AE90" s="41"/>
      <c r="CM90" s="26"/>
      <c r="CN90" s="26"/>
      <c r="CO90" s="26"/>
      <c r="CP90" s="26"/>
    </row>
    <row r="91" spans="1:94" s="25" customFormat="1" ht="15" customHeight="1">
      <c r="A91" s="3"/>
      <c r="B91" s="3"/>
      <c r="C91" s="15"/>
      <c r="D91" s="3"/>
      <c r="E91" s="16"/>
      <c r="F91" s="3"/>
      <c r="G91" s="3"/>
      <c r="H91" s="3"/>
      <c r="I91" s="3"/>
      <c r="J91" s="3"/>
      <c r="K91" s="3"/>
      <c r="L91" s="3"/>
      <c r="N91" s="3"/>
      <c r="O91" s="3"/>
      <c r="P91" s="3"/>
      <c r="Q91" s="3"/>
      <c r="R91" s="3"/>
      <c r="S91" s="3"/>
      <c r="T91" s="3"/>
      <c r="U91" s="3"/>
      <c r="V91" s="3"/>
      <c r="AA91" s="26" t="s">
        <v>129</v>
      </c>
      <c r="AE91" s="41"/>
      <c r="CM91" s="26"/>
      <c r="CN91" s="26"/>
      <c r="CO91" s="26"/>
      <c r="CP91" s="26"/>
    </row>
    <row r="92" spans="1:94" s="25" customFormat="1" ht="15" customHeight="1">
      <c r="A92" s="3"/>
      <c r="B92" s="3"/>
      <c r="C92" s="15"/>
      <c r="D92" s="3"/>
      <c r="E92" s="16"/>
      <c r="F92" s="3"/>
      <c r="G92" s="3"/>
      <c r="H92" s="3"/>
      <c r="I92" s="3"/>
      <c r="J92" s="3"/>
      <c r="K92" s="3"/>
      <c r="L92" s="3"/>
      <c r="N92" s="3"/>
      <c r="O92" s="3"/>
      <c r="P92" s="3"/>
      <c r="Q92" s="3"/>
      <c r="R92" s="3"/>
      <c r="S92" s="3"/>
      <c r="T92" s="3"/>
      <c r="U92" s="3"/>
      <c r="V92" s="3"/>
      <c r="AA92" s="26" t="s">
        <v>130</v>
      </c>
      <c r="AE92" s="41"/>
      <c r="CM92" s="26"/>
      <c r="CN92" s="26"/>
      <c r="CO92" s="26"/>
      <c r="CP92" s="26"/>
    </row>
    <row r="93" spans="1:94" s="25" customFormat="1" ht="15" customHeight="1">
      <c r="A93" s="3"/>
      <c r="B93" s="3"/>
      <c r="C93" s="15"/>
      <c r="D93" s="3"/>
      <c r="E93" s="16"/>
      <c r="F93" s="3"/>
      <c r="G93" s="3"/>
      <c r="H93" s="3"/>
      <c r="I93" s="3"/>
      <c r="J93" s="3"/>
      <c r="K93" s="3"/>
      <c r="L93" s="3"/>
      <c r="N93" s="3"/>
      <c r="O93" s="3"/>
      <c r="P93" s="3"/>
      <c r="Q93" s="3"/>
      <c r="R93" s="3"/>
      <c r="S93" s="3"/>
      <c r="T93" s="3"/>
      <c r="U93" s="3"/>
      <c r="V93" s="3"/>
      <c r="AA93" s="26" t="s">
        <v>131</v>
      </c>
      <c r="CM93" s="26"/>
      <c r="CN93" s="26"/>
      <c r="CO93" s="26"/>
      <c r="CP93" s="26"/>
    </row>
    <row r="94" spans="1:94" s="25" customFormat="1" ht="15" customHeight="1">
      <c r="A94" s="3"/>
      <c r="B94" s="3"/>
      <c r="C94" s="15"/>
      <c r="D94" s="3"/>
      <c r="E94" s="16"/>
      <c r="F94" s="3"/>
      <c r="G94" s="3"/>
      <c r="H94" s="3"/>
      <c r="I94" s="3"/>
      <c r="J94" s="3"/>
      <c r="K94" s="3"/>
      <c r="L94" s="3"/>
      <c r="N94" s="3"/>
      <c r="O94" s="3"/>
      <c r="P94" s="3"/>
      <c r="Q94" s="3"/>
      <c r="R94" s="3"/>
      <c r="S94" s="3"/>
      <c r="T94" s="3"/>
      <c r="U94" s="3"/>
      <c r="V94" s="3"/>
      <c r="AA94" s="26" t="s">
        <v>132</v>
      </c>
      <c r="CM94" s="26"/>
      <c r="CN94" s="26"/>
      <c r="CO94" s="26"/>
      <c r="CP94" s="26"/>
    </row>
    <row r="95" spans="1:94" s="25" customFormat="1" ht="15" customHeight="1">
      <c r="A95" s="3"/>
      <c r="B95" s="3"/>
      <c r="C95" s="15"/>
      <c r="D95" s="3"/>
      <c r="E95" s="16"/>
      <c r="F95" s="3"/>
      <c r="G95" s="3"/>
      <c r="H95" s="3"/>
      <c r="I95" s="3"/>
      <c r="J95" s="3"/>
      <c r="K95" s="3"/>
      <c r="L95" s="3"/>
      <c r="N95" s="3"/>
      <c r="O95" s="3"/>
      <c r="P95" s="3"/>
      <c r="Q95" s="3"/>
      <c r="R95" s="3"/>
      <c r="S95" s="3"/>
      <c r="T95" s="3"/>
      <c r="U95" s="3"/>
      <c r="V95" s="3"/>
      <c r="AA95" s="26" t="s">
        <v>133</v>
      </c>
      <c r="CM95" s="26"/>
      <c r="CN95" s="26"/>
      <c r="CO95" s="26"/>
      <c r="CP95" s="26"/>
    </row>
    <row r="96" spans="1:94" s="25" customFormat="1" ht="15" customHeight="1">
      <c r="A96" s="3"/>
      <c r="B96" s="3"/>
      <c r="C96" s="15"/>
      <c r="D96" s="3"/>
      <c r="E96" s="16"/>
      <c r="F96" s="3"/>
      <c r="G96" s="3"/>
      <c r="H96" s="3"/>
      <c r="I96" s="3"/>
      <c r="J96" s="3"/>
      <c r="K96" s="3"/>
      <c r="L96" s="3"/>
      <c r="N96" s="3"/>
      <c r="O96" s="3"/>
      <c r="P96" s="3"/>
      <c r="Q96" s="3"/>
      <c r="R96" s="3"/>
      <c r="S96" s="3"/>
      <c r="T96" s="3"/>
      <c r="U96" s="3"/>
      <c r="V96" s="3"/>
      <c r="AA96" s="26" t="s">
        <v>134</v>
      </c>
      <c r="CM96" s="26"/>
      <c r="CN96" s="26"/>
      <c r="CO96" s="26"/>
      <c r="CP96" s="26"/>
    </row>
    <row r="97" spans="1:94" s="25" customFormat="1" ht="15" customHeight="1">
      <c r="A97" s="3"/>
      <c r="B97" s="3"/>
      <c r="C97" s="15"/>
      <c r="D97" s="3"/>
      <c r="E97" s="16"/>
      <c r="F97" s="3"/>
      <c r="G97" s="3"/>
      <c r="H97" s="3"/>
      <c r="I97" s="3"/>
      <c r="J97" s="3"/>
      <c r="K97" s="3"/>
      <c r="L97" s="3"/>
      <c r="N97" s="3"/>
      <c r="O97" s="3"/>
      <c r="P97" s="3"/>
      <c r="Q97" s="3"/>
      <c r="R97" s="3"/>
      <c r="S97" s="3"/>
      <c r="T97" s="3"/>
      <c r="U97" s="3"/>
      <c r="V97" s="3"/>
      <c r="AA97" s="26" t="s">
        <v>135</v>
      </c>
      <c r="CM97" s="26"/>
      <c r="CN97" s="26"/>
      <c r="CO97" s="26"/>
      <c r="CP97" s="26"/>
    </row>
    <row r="98" spans="1:94" s="25" customFormat="1" ht="15" customHeight="1">
      <c r="A98" s="3"/>
      <c r="B98" s="3"/>
      <c r="C98" s="15"/>
      <c r="D98" s="3"/>
      <c r="E98" s="16"/>
      <c r="F98" s="3"/>
      <c r="G98" s="3"/>
      <c r="H98" s="3"/>
      <c r="I98" s="3"/>
      <c r="J98" s="3"/>
      <c r="K98" s="3"/>
      <c r="L98" s="3"/>
      <c r="N98" s="3"/>
      <c r="O98" s="3"/>
      <c r="P98" s="3"/>
      <c r="Q98" s="3"/>
      <c r="R98" s="3"/>
      <c r="S98" s="3"/>
      <c r="T98" s="3"/>
      <c r="U98" s="3"/>
      <c r="V98" s="3"/>
      <c r="AA98" s="26" t="s">
        <v>136</v>
      </c>
      <c r="CM98" s="26"/>
      <c r="CN98" s="26"/>
      <c r="CO98" s="26"/>
      <c r="CP98" s="26"/>
    </row>
    <row r="99" spans="1:94" s="25" customFormat="1" ht="15" customHeight="1">
      <c r="A99" s="3"/>
      <c r="B99" s="3"/>
      <c r="C99" s="15"/>
      <c r="D99" s="3"/>
      <c r="E99" s="16"/>
      <c r="F99" s="3"/>
      <c r="G99" s="3"/>
      <c r="H99" s="3"/>
      <c r="I99" s="3"/>
      <c r="J99" s="3"/>
      <c r="K99" s="3"/>
      <c r="L99" s="3"/>
      <c r="N99" s="3"/>
      <c r="O99" s="3"/>
      <c r="P99" s="3"/>
      <c r="Q99" s="3"/>
      <c r="R99" s="3"/>
      <c r="S99" s="3"/>
      <c r="T99" s="3"/>
      <c r="U99" s="3"/>
      <c r="V99" s="3"/>
      <c r="AA99" s="26" t="s">
        <v>137</v>
      </c>
      <c r="CM99" s="26"/>
      <c r="CN99" s="26"/>
      <c r="CO99" s="26"/>
      <c r="CP99" s="26"/>
    </row>
    <row r="100" spans="1:94" ht="15" customHeight="1">
      <c r="B100" s="3"/>
      <c r="C100" s="15"/>
      <c r="D100" s="3"/>
      <c r="E100" s="16"/>
      <c r="F100" s="3"/>
      <c r="G100" s="3"/>
      <c r="H100" s="3"/>
      <c r="I100" s="3"/>
      <c r="J100" s="3"/>
      <c r="K100" s="3"/>
      <c r="AA100" s="26" t="s">
        <v>138</v>
      </c>
    </row>
    <row r="101" spans="1:94" ht="15" customHeight="1">
      <c r="B101" s="3"/>
      <c r="C101" s="15"/>
      <c r="D101" s="3"/>
      <c r="E101" s="16"/>
      <c r="F101" s="3"/>
      <c r="G101" s="3"/>
      <c r="H101" s="3"/>
      <c r="I101" s="3"/>
      <c r="J101" s="3"/>
      <c r="K101" s="3"/>
      <c r="AA101" s="26" t="s">
        <v>139</v>
      </c>
    </row>
    <row r="102" spans="1:94" ht="15" customHeight="1">
      <c r="B102" s="3"/>
      <c r="C102" s="15"/>
      <c r="D102" s="3"/>
      <c r="E102" s="16"/>
      <c r="F102" s="3"/>
      <c r="G102" s="3"/>
      <c r="H102" s="3"/>
      <c r="I102" s="3"/>
      <c r="J102" s="3"/>
      <c r="K102" s="3"/>
      <c r="AA102" s="26" t="s">
        <v>140</v>
      </c>
    </row>
    <row r="103" spans="1:94" ht="15" customHeight="1">
      <c r="B103" s="3"/>
      <c r="C103" s="15"/>
      <c r="D103" s="3"/>
      <c r="E103" s="16"/>
      <c r="F103" s="3"/>
      <c r="G103" s="3"/>
      <c r="H103" s="3"/>
      <c r="I103" s="3"/>
      <c r="J103" s="3"/>
      <c r="K103" s="3"/>
      <c r="AA103" s="12" t="s">
        <v>59</v>
      </c>
    </row>
    <row r="104" spans="1:94" ht="15" customHeight="1">
      <c r="B104" s="3"/>
      <c r="C104" s="15"/>
      <c r="D104" s="3"/>
      <c r="E104" s="16"/>
      <c r="F104" s="3"/>
      <c r="G104" s="3"/>
      <c r="H104" s="3"/>
      <c r="I104" s="3"/>
      <c r="J104" s="3"/>
      <c r="K104" s="3"/>
    </row>
    <row r="105" spans="1:94" ht="15" customHeight="1">
      <c r="B105" s="3"/>
      <c r="C105" s="15"/>
      <c r="D105" s="3"/>
      <c r="E105" s="16"/>
      <c r="F105" s="3"/>
      <c r="G105" s="3"/>
      <c r="H105" s="3"/>
      <c r="I105" s="3"/>
      <c r="J105" s="3"/>
      <c r="K105" s="3"/>
    </row>
    <row r="106" spans="1:94" ht="15" customHeight="1">
      <c r="B106" s="3"/>
      <c r="C106" s="15"/>
      <c r="D106" s="3"/>
      <c r="E106" s="16"/>
      <c r="F106" s="3"/>
      <c r="G106" s="3"/>
      <c r="H106" s="3"/>
      <c r="I106" s="3"/>
      <c r="J106" s="3"/>
      <c r="K106" s="3"/>
    </row>
    <row r="107" spans="1:94" ht="15" customHeight="1">
      <c r="B107" s="3"/>
      <c r="C107" s="15"/>
      <c r="D107" s="3"/>
      <c r="E107" s="16"/>
      <c r="F107" s="3"/>
      <c r="G107" s="3"/>
      <c r="H107" s="3"/>
      <c r="I107" s="3"/>
      <c r="J107" s="3"/>
      <c r="K107" s="3"/>
    </row>
    <row r="108" spans="1:94" ht="15" customHeight="1">
      <c r="B108" s="3"/>
      <c r="C108" s="15"/>
      <c r="D108" s="3"/>
      <c r="E108" s="16"/>
      <c r="F108" s="3"/>
      <c r="G108" s="3"/>
      <c r="H108" s="3"/>
      <c r="I108" s="3"/>
      <c r="J108" s="3"/>
      <c r="K108" s="3"/>
    </row>
    <row r="109" spans="1:94" ht="15" customHeight="1">
      <c r="B109" s="3"/>
      <c r="C109" s="15"/>
      <c r="D109" s="3"/>
      <c r="E109" s="16"/>
      <c r="F109" s="3"/>
      <c r="G109" s="3"/>
      <c r="H109" s="3"/>
      <c r="I109" s="3"/>
      <c r="J109" s="3"/>
      <c r="K109" s="3"/>
    </row>
    <row r="110" spans="1:94" ht="15" customHeight="1">
      <c r="B110" s="3"/>
      <c r="C110" s="15"/>
      <c r="D110" s="3"/>
      <c r="E110" s="3"/>
      <c r="F110" s="3"/>
      <c r="G110" s="3"/>
      <c r="H110" s="3"/>
      <c r="I110" s="3"/>
      <c r="J110" s="3"/>
      <c r="K110" s="3"/>
    </row>
    <row r="111" spans="1:94" ht="15" customHeight="1">
      <c r="B111" s="3"/>
      <c r="C111" s="15"/>
      <c r="D111" s="3"/>
      <c r="E111" s="3"/>
      <c r="F111" s="3"/>
      <c r="G111" s="3"/>
      <c r="H111" s="3"/>
      <c r="I111" s="3"/>
      <c r="J111" s="3"/>
      <c r="K111" s="3"/>
    </row>
    <row r="112" spans="1:94" s="25" customFormat="1" ht="15" customHeight="1">
      <c r="A112" s="3"/>
      <c r="B112" s="3"/>
      <c r="C112" s="15"/>
      <c r="D112" s="3"/>
      <c r="E112" s="3"/>
      <c r="F112" s="3"/>
      <c r="G112" s="3"/>
      <c r="H112" s="3"/>
      <c r="I112" s="3"/>
      <c r="J112" s="3"/>
      <c r="K112" s="3"/>
      <c r="L112" s="3"/>
      <c r="N112" s="3"/>
      <c r="O112" s="3"/>
      <c r="P112" s="3"/>
      <c r="Q112" s="3"/>
      <c r="R112" s="3"/>
      <c r="S112" s="3"/>
      <c r="T112" s="3"/>
      <c r="U112" s="3"/>
      <c r="V112" s="3"/>
      <c r="AA112" s="8"/>
      <c r="CM112" s="26"/>
      <c r="CN112" s="26"/>
      <c r="CO112" s="26"/>
      <c r="CP112" s="26"/>
    </row>
    <row r="113" spans="1:94" s="25" customFormat="1" ht="15" customHeight="1">
      <c r="A113" s="3"/>
      <c r="B113" s="3"/>
      <c r="C113" s="15"/>
      <c r="D113" s="3"/>
      <c r="E113" s="3"/>
      <c r="F113" s="3"/>
      <c r="G113" s="3"/>
      <c r="H113" s="3"/>
      <c r="I113" s="3"/>
      <c r="J113" s="3"/>
      <c r="K113" s="3"/>
      <c r="L113" s="3"/>
      <c r="N113" s="3"/>
      <c r="O113" s="3"/>
      <c r="P113" s="3"/>
      <c r="Q113" s="3"/>
      <c r="R113" s="3"/>
      <c r="S113" s="3"/>
      <c r="T113" s="3"/>
      <c r="U113" s="3"/>
      <c r="V113" s="3"/>
      <c r="AA113" s="8"/>
    </row>
    <row r="114" spans="1:94" s="25" customFormat="1" ht="15" customHeight="1">
      <c r="A114" s="3"/>
      <c r="B114" s="3"/>
      <c r="C114" s="15"/>
      <c r="D114" s="3"/>
      <c r="E114" s="3"/>
      <c r="F114" s="3"/>
      <c r="G114" s="3"/>
      <c r="H114" s="3"/>
      <c r="I114" s="3"/>
      <c r="J114" s="3"/>
      <c r="K114" s="3"/>
      <c r="L114" s="3"/>
      <c r="N114" s="3"/>
      <c r="O114" s="3"/>
      <c r="P114" s="3"/>
      <c r="Q114" s="3"/>
      <c r="R114" s="3"/>
      <c r="S114" s="3"/>
      <c r="T114" s="3"/>
      <c r="U114" s="3"/>
      <c r="V114" s="3"/>
      <c r="AA114" s="8"/>
    </row>
    <row r="115" spans="1:94" ht="15" customHeight="1">
      <c r="C115" s="15"/>
    </row>
    <row r="116" spans="1:94" ht="15" customHeight="1">
      <c r="C116" s="15"/>
    </row>
    <row r="117" spans="1:94" s="25" customFormat="1" ht="15" customHeight="1">
      <c r="A117" s="3"/>
      <c r="B117" s="1"/>
      <c r="C117" s="15"/>
      <c r="D117" s="1"/>
      <c r="E117" s="1"/>
      <c r="F117" s="1"/>
      <c r="G117" s="1"/>
      <c r="H117" s="1"/>
      <c r="I117" s="1"/>
      <c r="J117" s="1"/>
      <c r="K117" s="1"/>
      <c r="L117" s="3"/>
      <c r="N117" s="3"/>
      <c r="O117" s="3"/>
      <c r="P117" s="3"/>
      <c r="Q117" s="3"/>
      <c r="R117" s="3"/>
      <c r="S117" s="3"/>
      <c r="T117" s="3"/>
      <c r="U117" s="3"/>
      <c r="V117" s="3"/>
      <c r="AA117" s="8"/>
      <c r="CM117" s="26"/>
      <c r="CN117" s="26"/>
      <c r="CO117" s="26"/>
      <c r="CP117" s="26"/>
    </row>
    <row r="118" spans="1:94" s="25" customFormat="1" ht="15" customHeight="1">
      <c r="A118" s="3"/>
      <c r="B118" s="1"/>
      <c r="C118" s="15"/>
      <c r="D118" s="1"/>
      <c r="E118" s="1"/>
      <c r="F118" s="1"/>
      <c r="G118" s="1"/>
      <c r="H118" s="1"/>
      <c r="I118" s="1"/>
      <c r="J118" s="1"/>
      <c r="K118" s="1"/>
      <c r="L118" s="3"/>
      <c r="N118" s="3"/>
      <c r="O118" s="3"/>
      <c r="P118" s="3"/>
      <c r="Q118" s="3"/>
      <c r="R118" s="3"/>
      <c r="S118" s="3"/>
      <c r="T118" s="3"/>
      <c r="U118" s="3"/>
      <c r="V118" s="3"/>
      <c r="AA118" s="8"/>
      <c r="CM118" s="26"/>
      <c r="CN118" s="26"/>
      <c r="CO118" s="26"/>
      <c r="CP118" s="26"/>
    </row>
    <row r="119" spans="1:94" s="25" customFormat="1" ht="15" customHeight="1">
      <c r="A119" s="3"/>
      <c r="B119" s="1"/>
      <c r="C119" s="15"/>
      <c r="D119" s="1"/>
      <c r="E119" s="1"/>
      <c r="F119" s="1"/>
      <c r="G119" s="1"/>
      <c r="H119" s="1"/>
      <c r="I119" s="1"/>
      <c r="J119" s="1"/>
      <c r="K119" s="1"/>
      <c r="L119" s="3"/>
      <c r="N119" s="3"/>
      <c r="O119" s="3"/>
      <c r="P119" s="3"/>
      <c r="Q119" s="3"/>
      <c r="R119" s="3"/>
      <c r="S119" s="3"/>
      <c r="T119" s="3"/>
      <c r="U119" s="3"/>
      <c r="V119" s="3"/>
      <c r="CM119" s="26"/>
      <c r="CN119" s="26"/>
      <c r="CO119" s="26"/>
      <c r="CP119" s="26"/>
    </row>
    <row r="120" spans="1:94" s="25" customFormat="1" ht="15" customHeight="1">
      <c r="A120" s="3"/>
      <c r="B120" s="1"/>
      <c r="C120" s="15"/>
      <c r="D120" s="1"/>
      <c r="E120" s="1"/>
      <c r="F120" s="1"/>
      <c r="G120" s="1"/>
      <c r="H120" s="1"/>
      <c r="I120" s="1"/>
      <c r="J120" s="1"/>
      <c r="K120" s="1"/>
      <c r="L120" s="3"/>
      <c r="N120" s="3"/>
      <c r="O120" s="3"/>
      <c r="P120" s="3"/>
      <c r="Q120" s="3"/>
      <c r="R120" s="3"/>
      <c r="S120" s="3"/>
      <c r="T120" s="3"/>
      <c r="U120" s="3"/>
      <c r="V120" s="3"/>
      <c r="CM120" s="26"/>
      <c r="CN120" s="26"/>
      <c r="CO120" s="26"/>
      <c r="CP120" s="26"/>
    </row>
    <row r="121" spans="1:94" s="25" customFormat="1" ht="15" customHeight="1">
      <c r="A121" s="3"/>
      <c r="B121" s="1"/>
      <c r="C121" s="15"/>
      <c r="D121" s="1"/>
      <c r="E121" s="1"/>
      <c r="F121" s="1"/>
      <c r="G121" s="1"/>
      <c r="H121" s="1"/>
      <c r="I121" s="1"/>
      <c r="J121" s="1"/>
      <c r="K121" s="1"/>
      <c r="L121" s="3"/>
      <c r="N121" s="3"/>
      <c r="O121" s="3"/>
      <c r="P121" s="3"/>
      <c r="Q121" s="3"/>
      <c r="R121" s="3"/>
      <c r="S121" s="3"/>
      <c r="T121" s="3"/>
      <c r="U121" s="3"/>
      <c r="V121" s="3"/>
      <c r="CM121" s="26"/>
      <c r="CN121" s="26"/>
      <c r="CO121" s="26"/>
      <c r="CP121" s="26"/>
    </row>
    <row r="122" spans="1:94" s="25" customFormat="1" ht="15" customHeight="1">
      <c r="A122" s="3"/>
      <c r="B122" s="1"/>
      <c r="C122" s="15"/>
      <c r="D122" s="1"/>
      <c r="E122" s="1"/>
      <c r="F122" s="1"/>
      <c r="G122" s="1"/>
      <c r="H122" s="1"/>
      <c r="I122" s="1"/>
      <c r="J122" s="1"/>
      <c r="K122" s="1"/>
      <c r="L122" s="3"/>
      <c r="N122" s="3"/>
      <c r="O122" s="3"/>
      <c r="P122" s="3"/>
      <c r="Q122" s="3"/>
      <c r="R122" s="3"/>
      <c r="S122" s="3"/>
      <c r="T122" s="3"/>
      <c r="U122" s="3"/>
      <c r="V122" s="3"/>
      <c r="CM122" s="26"/>
      <c r="CN122" s="26"/>
      <c r="CO122" s="26"/>
      <c r="CP122" s="26"/>
    </row>
    <row r="123" spans="1:94" s="25" customFormat="1" ht="15" customHeight="1">
      <c r="A123" s="3"/>
      <c r="B123" s="1"/>
      <c r="C123" s="15"/>
      <c r="D123" s="1"/>
      <c r="E123" s="1"/>
      <c r="F123" s="1"/>
      <c r="G123" s="1"/>
      <c r="H123" s="1"/>
      <c r="I123" s="1"/>
      <c r="J123" s="1"/>
      <c r="K123" s="1"/>
      <c r="L123" s="3"/>
      <c r="N123" s="3"/>
      <c r="O123" s="3"/>
      <c r="P123" s="3"/>
      <c r="Q123" s="3"/>
      <c r="R123" s="3"/>
      <c r="S123" s="3"/>
      <c r="T123" s="3"/>
      <c r="U123" s="3"/>
      <c r="V123" s="3"/>
      <c r="CM123" s="26"/>
      <c r="CN123" s="26"/>
      <c r="CO123" s="26"/>
      <c r="CP123" s="26"/>
    </row>
    <row r="124" spans="1:94" s="25" customFormat="1" ht="15" customHeight="1">
      <c r="A124" s="3"/>
      <c r="B124" s="1"/>
      <c r="C124" s="15"/>
      <c r="D124" s="1"/>
      <c r="E124" s="1"/>
      <c r="F124" s="1"/>
      <c r="G124" s="1"/>
      <c r="H124" s="1"/>
      <c r="I124" s="1"/>
      <c r="J124" s="1"/>
      <c r="K124" s="1"/>
      <c r="L124" s="3"/>
      <c r="N124" s="3"/>
      <c r="O124" s="3"/>
      <c r="P124" s="3"/>
      <c r="Q124" s="3"/>
      <c r="R124" s="3"/>
      <c r="S124" s="3"/>
      <c r="T124" s="3"/>
      <c r="U124" s="3"/>
      <c r="V124" s="3"/>
      <c r="CM124" s="26"/>
      <c r="CN124" s="26"/>
      <c r="CO124" s="26"/>
      <c r="CP124" s="26"/>
    </row>
    <row r="125" spans="1:94" s="25" customFormat="1" ht="15" customHeight="1">
      <c r="A125" s="3"/>
      <c r="B125" s="1"/>
      <c r="C125" s="15"/>
      <c r="D125" s="1"/>
      <c r="E125" s="1"/>
      <c r="F125" s="1"/>
      <c r="G125" s="1"/>
      <c r="H125" s="1"/>
      <c r="I125" s="1"/>
      <c r="J125" s="1"/>
      <c r="K125" s="1"/>
      <c r="L125" s="3"/>
      <c r="N125" s="3"/>
      <c r="O125" s="3"/>
      <c r="P125" s="3"/>
      <c r="Q125" s="3"/>
      <c r="R125" s="3"/>
      <c r="S125" s="3"/>
      <c r="T125" s="3"/>
      <c r="U125" s="3"/>
      <c r="V125" s="3"/>
      <c r="CM125" s="26"/>
      <c r="CN125" s="26"/>
      <c r="CO125" s="26"/>
      <c r="CP125" s="26"/>
    </row>
    <row r="126" spans="1:94" s="25" customFormat="1" ht="15" customHeight="1">
      <c r="A126" s="3"/>
      <c r="B126" s="1"/>
      <c r="C126" s="15"/>
      <c r="D126" s="1"/>
      <c r="E126" s="1"/>
      <c r="F126" s="1"/>
      <c r="G126" s="1"/>
      <c r="H126" s="1"/>
      <c r="I126" s="1"/>
      <c r="J126" s="1"/>
      <c r="K126" s="1"/>
      <c r="L126" s="3"/>
      <c r="N126" s="3"/>
      <c r="O126" s="3"/>
      <c r="P126" s="3"/>
      <c r="Q126" s="3"/>
      <c r="R126" s="3"/>
      <c r="S126" s="3"/>
      <c r="T126" s="3"/>
      <c r="U126" s="3"/>
      <c r="V126" s="3"/>
      <c r="CM126" s="26"/>
      <c r="CN126" s="26"/>
      <c r="CO126" s="26"/>
      <c r="CP126" s="26"/>
    </row>
    <row r="127" spans="1:94" s="25" customFormat="1" ht="15" customHeight="1">
      <c r="A127" s="3"/>
      <c r="B127" s="1"/>
      <c r="C127" s="15"/>
      <c r="D127" s="1"/>
      <c r="E127" s="1"/>
      <c r="F127" s="1"/>
      <c r="G127" s="1"/>
      <c r="H127" s="1"/>
      <c r="I127" s="1"/>
      <c r="J127" s="1"/>
      <c r="K127" s="1"/>
      <c r="L127" s="3"/>
      <c r="N127" s="3"/>
      <c r="O127" s="3"/>
      <c r="P127" s="3"/>
      <c r="Q127" s="3"/>
      <c r="R127" s="3"/>
      <c r="S127" s="3"/>
      <c r="T127" s="3"/>
      <c r="U127" s="3"/>
      <c r="V127" s="3"/>
      <c r="CM127" s="26"/>
      <c r="CN127" s="26"/>
      <c r="CO127" s="26"/>
      <c r="CP127" s="26"/>
    </row>
    <row r="128" spans="1:94" s="25" customFormat="1" ht="15" customHeight="1">
      <c r="A128" s="3"/>
      <c r="B128" s="1"/>
      <c r="C128" s="1"/>
      <c r="D128" s="1"/>
      <c r="E128" s="1"/>
      <c r="F128" s="1"/>
      <c r="G128" s="1"/>
      <c r="H128" s="1"/>
      <c r="I128" s="1"/>
      <c r="J128" s="1"/>
      <c r="K128" s="1"/>
      <c r="L128" s="3"/>
      <c r="N128" s="3"/>
      <c r="O128" s="3"/>
      <c r="P128" s="3"/>
      <c r="Q128" s="3"/>
      <c r="R128" s="3"/>
      <c r="S128" s="3"/>
      <c r="T128" s="3"/>
      <c r="U128" s="3"/>
      <c r="V128" s="3"/>
      <c r="CM128" s="26"/>
      <c r="CN128" s="26"/>
      <c r="CO128" s="26"/>
      <c r="CP128" s="26"/>
    </row>
    <row r="129" spans="1:94" s="25" customFormat="1" ht="15" customHeight="1">
      <c r="A129" s="3"/>
      <c r="B129" s="1"/>
      <c r="C129" s="1"/>
      <c r="D129" s="1"/>
      <c r="E129" s="1"/>
      <c r="F129" s="1"/>
      <c r="G129" s="1"/>
      <c r="H129" s="1"/>
      <c r="I129" s="1"/>
      <c r="J129" s="1"/>
      <c r="K129" s="1"/>
      <c r="L129" s="3"/>
      <c r="N129" s="3"/>
      <c r="O129" s="3"/>
      <c r="P129" s="3"/>
      <c r="Q129" s="3"/>
      <c r="R129" s="3"/>
      <c r="S129" s="3"/>
      <c r="T129" s="3"/>
      <c r="U129" s="3"/>
      <c r="V129" s="3"/>
      <c r="CM129" s="26"/>
      <c r="CN129" s="26"/>
      <c r="CO129" s="26"/>
      <c r="CP129" s="26"/>
    </row>
    <row r="130" spans="1:94" s="25" customFormat="1" ht="15" customHeight="1">
      <c r="A130" s="3"/>
      <c r="B130" s="1"/>
      <c r="C130" s="16" t="s">
        <v>141</v>
      </c>
      <c r="D130" s="1"/>
      <c r="E130" s="1"/>
      <c r="F130" s="1"/>
      <c r="G130" s="1"/>
      <c r="H130" s="1"/>
      <c r="I130" s="1"/>
      <c r="J130" s="1"/>
      <c r="K130" s="1"/>
      <c r="L130" s="3"/>
      <c r="N130" s="3"/>
      <c r="O130" s="3"/>
      <c r="P130" s="3"/>
      <c r="Q130" s="3"/>
      <c r="R130" s="3"/>
      <c r="S130" s="3"/>
      <c r="T130" s="3"/>
      <c r="U130" s="3"/>
      <c r="V130" s="3"/>
      <c r="CM130" s="26"/>
      <c r="CN130" s="26"/>
      <c r="CO130" s="26"/>
      <c r="CP130" s="26"/>
    </row>
    <row r="131" spans="1:94" s="25" customFormat="1" ht="15" customHeight="1">
      <c r="A131" s="3"/>
      <c r="B131" s="3"/>
      <c r="C131" s="16" t="s">
        <v>142</v>
      </c>
      <c r="D131" s="3"/>
      <c r="E131" s="3"/>
      <c r="F131" s="3"/>
      <c r="G131" s="3"/>
      <c r="H131" s="3"/>
      <c r="I131" s="3"/>
      <c r="J131" s="3"/>
      <c r="K131" s="3"/>
      <c r="L131" s="3"/>
      <c r="N131" s="3"/>
      <c r="O131" s="3"/>
      <c r="P131" s="3"/>
      <c r="Q131" s="3"/>
      <c r="R131" s="3"/>
      <c r="S131" s="3"/>
      <c r="T131" s="3"/>
      <c r="U131" s="3"/>
      <c r="V131" s="3"/>
    </row>
    <row r="132" spans="1:94" s="25" customFormat="1" ht="15" customHeight="1">
      <c r="A132" s="3"/>
      <c r="B132" s="3"/>
      <c r="C132" s="16" t="s">
        <v>143</v>
      </c>
      <c r="D132" s="3"/>
      <c r="E132" s="3"/>
      <c r="F132" s="3"/>
      <c r="G132" s="3"/>
      <c r="H132" s="3"/>
      <c r="I132" s="3"/>
      <c r="J132" s="3"/>
      <c r="K132" s="3"/>
      <c r="L132" s="3"/>
      <c r="N132" s="3"/>
      <c r="O132" s="3"/>
      <c r="P132" s="3"/>
      <c r="Q132" s="3"/>
      <c r="R132" s="3"/>
      <c r="S132" s="3"/>
      <c r="T132" s="3"/>
      <c r="U132" s="3"/>
      <c r="V132" s="3"/>
    </row>
    <row r="133" spans="1:94" s="25" customFormat="1" ht="15" customHeight="1">
      <c r="A133" s="3"/>
      <c r="B133" s="3"/>
      <c r="C133" s="16" t="s">
        <v>144</v>
      </c>
      <c r="D133" s="3"/>
      <c r="E133" s="3"/>
      <c r="F133" s="3"/>
      <c r="G133" s="3"/>
      <c r="H133" s="3"/>
      <c r="I133" s="3"/>
      <c r="J133" s="3"/>
      <c r="K133" s="3"/>
      <c r="L133" s="3"/>
      <c r="N133" s="3"/>
      <c r="O133" s="3"/>
      <c r="P133" s="3"/>
      <c r="Q133" s="3"/>
      <c r="R133" s="3"/>
      <c r="S133" s="3"/>
      <c r="T133" s="3"/>
      <c r="U133" s="3"/>
      <c r="V133" s="3"/>
    </row>
    <row r="134" spans="1:94" s="25" customFormat="1" ht="15" customHeight="1">
      <c r="A134" s="3"/>
      <c r="B134" s="1"/>
      <c r="C134" s="16" t="s">
        <v>145</v>
      </c>
      <c r="D134" s="1"/>
      <c r="E134" s="1"/>
      <c r="F134" s="1"/>
      <c r="G134" s="1"/>
      <c r="H134" s="1"/>
      <c r="I134" s="1"/>
      <c r="J134" s="1"/>
      <c r="K134" s="1"/>
      <c r="L134" s="3"/>
      <c r="N134" s="3"/>
      <c r="O134" s="3"/>
      <c r="P134" s="3"/>
      <c r="Q134" s="3"/>
      <c r="R134" s="3"/>
      <c r="S134" s="3"/>
      <c r="T134" s="3"/>
      <c r="U134" s="3"/>
      <c r="V134" s="3"/>
      <c r="CM134" s="26"/>
      <c r="CN134" s="26"/>
      <c r="CO134" s="26"/>
      <c r="CP134" s="26"/>
    </row>
    <row r="135" spans="1:94" s="25" customFormat="1" ht="15" customHeight="1">
      <c r="A135" s="3"/>
      <c r="B135" s="1"/>
      <c r="C135" s="16" t="s">
        <v>146</v>
      </c>
      <c r="D135" s="1"/>
      <c r="E135" s="1"/>
      <c r="F135" s="1"/>
      <c r="G135" s="1"/>
      <c r="H135" s="1"/>
      <c r="I135" s="1"/>
      <c r="J135" s="1"/>
      <c r="K135" s="1"/>
      <c r="L135" s="3"/>
      <c r="N135" s="3"/>
      <c r="O135" s="3"/>
      <c r="P135" s="3"/>
      <c r="Q135" s="3"/>
      <c r="R135" s="3"/>
      <c r="S135" s="3"/>
      <c r="T135" s="3"/>
      <c r="U135" s="3"/>
      <c r="V135" s="3"/>
      <c r="CM135" s="26"/>
      <c r="CN135" s="26"/>
      <c r="CO135" s="26"/>
      <c r="CP135" s="26"/>
    </row>
    <row r="136" spans="1:94" s="25" customFormat="1" ht="15" customHeight="1">
      <c r="A136" s="3"/>
      <c r="B136" s="1"/>
      <c r="C136" s="16" t="s">
        <v>147</v>
      </c>
      <c r="D136" s="1"/>
      <c r="E136" s="1"/>
      <c r="F136" s="1"/>
      <c r="G136" s="1"/>
      <c r="H136" s="1"/>
      <c r="I136" s="1"/>
      <c r="J136" s="1"/>
      <c r="K136" s="1"/>
      <c r="L136" s="3"/>
      <c r="N136" s="3"/>
      <c r="O136" s="3"/>
      <c r="P136" s="3"/>
      <c r="Q136" s="3"/>
      <c r="R136" s="3"/>
      <c r="S136" s="3"/>
      <c r="T136" s="3"/>
      <c r="U136" s="3"/>
      <c r="V136" s="3"/>
      <c r="CM136" s="26"/>
      <c r="CN136" s="26"/>
      <c r="CO136" s="26"/>
      <c r="CP136" s="26"/>
    </row>
    <row r="137" spans="1:94" s="25" customFormat="1" ht="15" customHeight="1">
      <c r="A137" s="3"/>
      <c r="B137" s="1"/>
      <c r="C137" s="16" t="s">
        <v>148</v>
      </c>
      <c r="D137" s="1"/>
      <c r="E137" s="1"/>
      <c r="F137" s="1"/>
      <c r="G137" s="1"/>
      <c r="H137" s="1"/>
      <c r="I137" s="1"/>
      <c r="J137" s="1"/>
      <c r="K137" s="1"/>
      <c r="L137" s="3"/>
      <c r="N137" s="3"/>
      <c r="O137" s="3"/>
      <c r="P137" s="3"/>
      <c r="Q137" s="3"/>
      <c r="R137" s="3"/>
      <c r="S137" s="3"/>
      <c r="T137" s="3"/>
      <c r="U137" s="3"/>
      <c r="V137" s="3"/>
      <c r="CM137" s="26"/>
      <c r="CN137" s="26"/>
      <c r="CO137" s="26"/>
      <c r="CP137" s="26"/>
    </row>
    <row r="138" spans="1:94" s="25" customFormat="1" ht="15" customHeight="1">
      <c r="A138" s="3"/>
      <c r="B138" s="1"/>
      <c r="C138" s="16" t="s">
        <v>149</v>
      </c>
      <c r="D138" s="1"/>
      <c r="E138" s="1"/>
      <c r="F138" s="1"/>
      <c r="G138" s="1"/>
      <c r="H138" s="1"/>
      <c r="I138" s="1"/>
      <c r="J138" s="1"/>
      <c r="K138" s="1"/>
      <c r="L138" s="3"/>
      <c r="N138" s="3"/>
      <c r="O138" s="3"/>
      <c r="P138" s="3"/>
      <c r="Q138" s="3"/>
      <c r="R138" s="3"/>
      <c r="S138" s="3"/>
      <c r="T138" s="3"/>
      <c r="U138" s="3"/>
      <c r="V138" s="3"/>
      <c r="CM138" s="26"/>
      <c r="CN138" s="26"/>
      <c r="CO138" s="26"/>
      <c r="CP138" s="26"/>
    </row>
    <row r="139" spans="1:94" s="25" customFormat="1" ht="15" customHeight="1">
      <c r="A139" s="3"/>
      <c r="B139" s="1"/>
      <c r="C139" s="16" t="s">
        <v>150</v>
      </c>
      <c r="D139" s="1"/>
      <c r="E139" s="1"/>
      <c r="F139" s="1"/>
      <c r="G139" s="1"/>
      <c r="H139" s="1"/>
      <c r="I139" s="1"/>
      <c r="J139" s="1"/>
      <c r="K139" s="1"/>
      <c r="L139" s="3"/>
      <c r="N139" s="3"/>
      <c r="O139" s="3"/>
      <c r="P139" s="3"/>
      <c r="Q139" s="3"/>
      <c r="R139" s="3"/>
      <c r="S139" s="3"/>
      <c r="T139" s="3"/>
      <c r="U139" s="3"/>
      <c r="V139" s="3"/>
      <c r="CM139" s="26"/>
      <c r="CN139" s="26"/>
      <c r="CO139" s="26"/>
      <c r="CP139" s="26"/>
    </row>
    <row r="140" spans="1:94" s="25" customFormat="1" ht="15" customHeight="1">
      <c r="A140" s="3"/>
      <c r="B140" s="1"/>
      <c r="C140" s="16" t="s">
        <v>151</v>
      </c>
      <c r="D140" s="1"/>
      <c r="E140" s="1"/>
      <c r="F140" s="1"/>
      <c r="G140" s="1"/>
      <c r="H140" s="1"/>
      <c r="I140" s="1"/>
      <c r="J140" s="1"/>
      <c r="K140" s="1"/>
      <c r="L140" s="3"/>
      <c r="N140" s="3"/>
      <c r="O140" s="3"/>
      <c r="P140" s="3"/>
      <c r="Q140" s="3"/>
      <c r="R140" s="3"/>
      <c r="S140" s="3"/>
      <c r="T140" s="3"/>
      <c r="U140" s="3"/>
      <c r="V140" s="3"/>
      <c r="CM140" s="26"/>
      <c r="CN140" s="26"/>
      <c r="CO140" s="26"/>
      <c r="CP140" s="26"/>
    </row>
    <row r="141" spans="1:94" s="25" customFormat="1" ht="15" customHeight="1">
      <c r="A141" s="3"/>
      <c r="B141" s="1"/>
      <c r="C141" s="16" t="s">
        <v>152</v>
      </c>
      <c r="D141" s="1"/>
      <c r="E141" s="1"/>
      <c r="F141" s="1"/>
      <c r="G141" s="1"/>
      <c r="H141" s="1"/>
      <c r="I141" s="1"/>
      <c r="J141" s="1"/>
      <c r="K141" s="1"/>
      <c r="L141" s="3"/>
      <c r="N141" s="3"/>
      <c r="O141" s="3"/>
      <c r="P141" s="3"/>
      <c r="Q141" s="3"/>
      <c r="R141" s="3"/>
      <c r="S141" s="3"/>
      <c r="T141" s="3"/>
      <c r="U141" s="3"/>
      <c r="V141" s="3"/>
      <c r="CM141" s="26"/>
      <c r="CN141" s="26"/>
      <c r="CO141" s="26"/>
      <c r="CP141" s="26"/>
    </row>
    <row r="142" spans="1:94" s="25" customFormat="1" ht="15" customHeight="1">
      <c r="A142" s="3"/>
      <c r="B142" s="1"/>
      <c r="C142" s="16" t="s">
        <v>153</v>
      </c>
      <c r="D142" s="1"/>
      <c r="E142" s="1"/>
      <c r="F142" s="1"/>
      <c r="G142" s="1"/>
      <c r="H142" s="1"/>
      <c r="I142" s="1"/>
      <c r="J142" s="1"/>
      <c r="K142" s="1"/>
      <c r="L142" s="3"/>
      <c r="N142" s="3"/>
      <c r="O142" s="3"/>
      <c r="P142" s="3"/>
      <c r="Q142" s="3"/>
      <c r="R142" s="3"/>
      <c r="S142" s="3"/>
      <c r="T142" s="3"/>
      <c r="U142" s="3"/>
      <c r="V142" s="3"/>
      <c r="CM142" s="26"/>
      <c r="CN142" s="26"/>
      <c r="CO142" s="26"/>
      <c r="CP142" s="26"/>
    </row>
    <row r="143" spans="1:94" s="25" customFormat="1" ht="15" customHeight="1">
      <c r="A143" s="3"/>
      <c r="B143" s="1"/>
      <c r="C143" s="16" t="s">
        <v>154</v>
      </c>
      <c r="D143" s="1"/>
      <c r="E143" s="1"/>
      <c r="F143" s="1"/>
      <c r="G143" s="1"/>
      <c r="H143" s="1"/>
      <c r="I143" s="1"/>
      <c r="J143" s="1"/>
      <c r="K143" s="1"/>
      <c r="L143" s="3"/>
      <c r="N143" s="3"/>
      <c r="O143" s="3"/>
      <c r="P143" s="3"/>
      <c r="Q143" s="3"/>
      <c r="R143" s="3"/>
      <c r="S143" s="3"/>
      <c r="T143" s="3"/>
      <c r="U143" s="3"/>
      <c r="V143" s="3"/>
      <c r="CM143" s="26"/>
      <c r="CN143" s="26"/>
      <c r="CO143" s="26"/>
      <c r="CP143" s="26"/>
    </row>
    <row r="144" spans="1:94" s="25" customFormat="1" ht="15" customHeight="1">
      <c r="A144" s="3"/>
      <c r="B144" s="1"/>
      <c r="C144" s="16" t="s">
        <v>155</v>
      </c>
      <c r="D144" s="1"/>
      <c r="E144" s="1"/>
      <c r="F144" s="1"/>
      <c r="G144" s="1"/>
      <c r="H144" s="1"/>
      <c r="I144" s="1"/>
      <c r="J144" s="1"/>
      <c r="K144" s="1"/>
      <c r="L144" s="3"/>
      <c r="N144" s="3"/>
      <c r="O144" s="3"/>
      <c r="P144" s="3"/>
      <c r="Q144" s="3"/>
      <c r="R144" s="3"/>
      <c r="S144" s="3"/>
      <c r="T144" s="3"/>
      <c r="U144" s="3"/>
      <c r="V144" s="3"/>
      <c r="CM144" s="26"/>
      <c r="CN144" s="26"/>
      <c r="CO144" s="26"/>
      <c r="CP144" s="26"/>
    </row>
    <row r="145" spans="1:94" s="25" customFormat="1" ht="15" customHeight="1">
      <c r="A145" s="3"/>
      <c r="B145" s="1"/>
      <c r="C145" s="16" t="s">
        <v>156</v>
      </c>
      <c r="D145" s="1"/>
      <c r="E145" s="1"/>
      <c r="F145" s="1"/>
      <c r="G145" s="1"/>
      <c r="H145" s="1"/>
      <c r="I145" s="1"/>
      <c r="J145" s="1"/>
      <c r="K145" s="1"/>
      <c r="L145" s="3"/>
      <c r="N145" s="3"/>
      <c r="O145" s="3"/>
      <c r="P145" s="3"/>
      <c r="Q145" s="3"/>
      <c r="R145" s="3"/>
      <c r="S145" s="3"/>
      <c r="T145" s="3"/>
      <c r="U145" s="3"/>
      <c r="V145" s="3"/>
      <c r="CM145" s="26"/>
      <c r="CN145" s="26"/>
      <c r="CO145" s="26"/>
      <c r="CP145" s="26"/>
    </row>
    <row r="146" spans="1:94" ht="15" customHeight="1">
      <c r="C146" s="16" t="s">
        <v>157</v>
      </c>
      <c r="AA146" s="25"/>
    </row>
    <row r="147" spans="1:94" ht="15" customHeight="1">
      <c r="C147" s="16" t="s">
        <v>158</v>
      </c>
      <c r="AA147" s="25"/>
    </row>
    <row r="148" spans="1:94" s="25" customFormat="1" ht="15" customHeight="1">
      <c r="A148" s="3"/>
      <c r="B148" s="1"/>
      <c r="C148" s="16" t="s">
        <v>159</v>
      </c>
      <c r="D148" s="1"/>
      <c r="E148" s="1"/>
      <c r="F148" s="1"/>
      <c r="G148" s="1"/>
      <c r="H148" s="1"/>
      <c r="I148" s="1"/>
      <c r="J148" s="1"/>
      <c r="K148" s="1"/>
      <c r="L148" s="3"/>
      <c r="N148" s="3"/>
      <c r="O148" s="3"/>
      <c r="P148" s="3"/>
      <c r="Q148" s="3"/>
      <c r="R148" s="3"/>
      <c r="S148" s="3"/>
      <c r="T148" s="3"/>
      <c r="U148" s="3"/>
      <c r="V148" s="3"/>
      <c r="CM148" s="26"/>
      <c r="CN148" s="26"/>
      <c r="CO148" s="26"/>
      <c r="CP148" s="26"/>
    </row>
    <row r="149" spans="1:94" s="25" customFormat="1" ht="15" customHeight="1">
      <c r="A149" s="3"/>
      <c r="B149" s="1"/>
      <c r="C149" s="16" t="s">
        <v>160</v>
      </c>
      <c r="D149" s="1"/>
      <c r="E149" s="1"/>
      <c r="F149" s="1"/>
      <c r="G149" s="1"/>
      <c r="H149" s="1"/>
      <c r="I149" s="1"/>
      <c r="J149" s="1"/>
      <c r="K149" s="1"/>
      <c r="L149" s="3"/>
      <c r="N149" s="3"/>
      <c r="O149" s="3"/>
      <c r="P149" s="3"/>
      <c r="Q149" s="3"/>
      <c r="R149" s="3"/>
      <c r="S149" s="3"/>
      <c r="T149" s="3"/>
      <c r="U149" s="3"/>
      <c r="V149" s="3"/>
      <c r="CM149" s="26"/>
      <c r="CN149" s="26"/>
      <c r="CO149" s="26"/>
      <c r="CP149" s="26"/>
    </row>
    <row r="150" spans="1:94" s="25" customFormat="1" ht="15" customHeight="1">
      <c r="A150" s="3"/>
      <c r="B150" s="1"/>
      <c r="C150" s="16" t="s">
        <v>161</v>
      </c>
      <c r="D150" s="1"/>
      <c r="E150" s="1"/>
      <c r="F150" s="1"/>
      <c r="G150" s="1"/>
      <c r="H150" s="1"/>
      <c r="I150" s="1"/>
      <c r="J150" s="1"/>
      <c r="K150" s="1"/>
      <c r="L150" s="3"/>
      <c r="N150" s="3"/>
      <c r="O150" s="3"/>
      <c r="P150" s="3"/>
      <c r="Q150" s="3"/>
      <c r="R150" s="3"/>
      <c r="S150" s="3"/>
      <c r="T150" s="3"/>
      <c r="U150" s="3"/>
      <c r="V150" s="3"/>
      <c r="CM150" s="26"/>
      <c r="CN150" s="26"/>
      <c r="CO150" s="26"/>
      <c r="CP150" s="26"/>
    </row>
    <row r="151" spans="1:94" s="25" customFormat="1" ht="15" customHeight="1">
      <c r="A151" s="3"/>
      <c r="B151" s="1"/>
      <c r="C151" s="16" t="s">
        <v>162</v>
      </c>
      <c r="D151" s="1"/>
      <c r="E151" s="1"/>
      <c r="F151" s="1"/>
      <c r="G151" s="1"/>
      <c r="H151" s="1"/>
      <c r="I151" s="1"/>
      <c r="J151" s="1"/>
      <c r="K151" s="1"/>
      <c r="L151" s="3"/>
      <c r="N151" s="3"/>
      <c r="O151" s="3"/>
      <c r="P151" s="3"/>
      <c r="Q151" s="3"/>
      <c r="R151" s="3"/>
      <c r="S151" s="3"/>
      <c r="T151" s="3"/>
      <c r="U151" s="3"/>
      <c r="V151" s="3"/>
      <c r="CM151" s="26"/>
      <c r="CN151" s="26"/>
      <c r="CO151" s="26"/>
      <c r="CP151" s="26"/>
    </row>
    <row r="152" spans="1:94" s="25" customFormat="1" ht="15" customHeight="1">
      <c r="A152" s="3"/>
      <c r="B152" s="1"/>
      <c r="C152" s="16" t="s">
        <v>163</v>
      </c>
      <c r="D152" s="1"/>
      <c r="E152" s="1"/>
      <c r="F152" s="1"/>
      <c r="G152" s="1"/>
      <c r="H152" s="1"/>
      <c r="I152" s="1"/>
      <c r="J152" s="1"/>
      <c r="K152" s="1"/>
      <c r="L152" s="3"/>
      <c r="N152" s="3"/>
      <c r="O152" s="3"/>
      <c r="P152" s="3"/>
      <c r="Q152" s="3"/>
      <c r="R152" s="3"/>
      <c r="S152" s="3"/>
      <c r="T152" s="3"/>
      <c r="U152" s="3"/>
      <c r="V152" s="3"/>
      <c r="CM152" s="26"/>
      <c r="CN152" s="26"/>
      <c r="CO152" s="26"/>
      <c r="CP152" s="26"/>
    </row>
    <row r="153" spans="1:94" s="25" customFormat="1" ht="15" customHeight="1">
      <c r="A153" s="3"/>
      <c r="B153" s="1"/>
      <c r="C153" s="16" t="s">
        <v>164</v>
      </c>
      <c r="D153" s="1"/>
      <c r="E153" s="1"/>
      <c r="F153" s="1"/>
      <c r="G153" s="1"/>
      <c r="H153" s="1"/>
      <c r="I153" s="1"/>
      <c r="J153" s="1"/>
      <c r="K153" s="1"/>
      <c r="L153" s="3"/>
      <c r="N153" s="3"/>
      <c r="O153" s="3"/>
      <c r="P153" s="3"/>
      <c r="Q153" s="3"/>
      <c r="R153" s="3"/>
      <c r="S153" s="3"/>
      <c r="T153" s="3"/>
      <c r="U153" s="3"/>
      <c r="V153" s="3"/>
      <c r="CM153" s="26"/>
      <c r="CN153" s="26"/>
      <c r="CO153" s="26"/>
      <c r="CP153" s="26"/>
    </row>
    <row r="154" spans="1:94" s="25" customFormat="1" ht="15" customHeight="1">
      <c r="A154" s="3"/>
      <c r="B154" s="1"/>
      <c r="C154" s="16" t="s">
        <v>165</v>
      </c>
      <c r="D154" s="1"/>
      <c r="E154" s="1"/>
      <c r="F154" s="1"/>
      <c r="G154" s="1"/>
      <c r="H154" s="1"/>
      <c r="I154" s="1"/>
      <c r="J154" s="1"/>
      <c r="K154" s="1"/>
      <c r="L154" s="3"/>
      <c r="N154" s="3"/>
      <c r="O154" s="3"/>
      <c r="P154" s="3"/>
      <c r="Q154" s="3"/>
      <c r="R154" s="3"/>
      <c r="S154" s="3"/>
      <c r="T154" s="3"/>
      <c r="U154" s="3"/>
      <c r="V154" s="3"/>
      <c r="CM154" s="26"/>
      <c r="CN154" s="26"/>
      <c r="CO154" s="26"/>
      <c r="CP154" s="26"/>
    </row>
    <row r="155" spans="1:94" s="25" customFormat="1" ht="15" customHeight="1">
      <c r="A155" s="3"/>
      <c r="B155" s="1"/>
      <c r="C155" s="16" t="s">
        <v>166</v>
      </c>
      <c r="D155" s="1"/>
      <c r="E155" s="1"/>
      <c r="F155" s="1"/>
      <c r="G155" s="1"/>
      <c r="H155" s="1"/>
      <c r="I155" s="1"/>
      <c r="J155" s="1"/>
      <c r="K155" s="1"/>
      <c r="L155" s="3"/>
      <c r="N155" s="3"/>
      <c r="O155" s="3"/>
      <c r="P155" s="3"/>
      <c r="Q155" s="3"/>
      <c r="R155" s="3"/>
      <c r="S155" s="3"/>
      <c r="T155" s="3"/>
      <c r="U155" s="3"/>
      <c r="V155" s="3"/>
      <c r="CM155" s="26"/>
      <c r="CN155" s="26"/>
      <c r="CO155" s="26"/>
      <c r="CP155" s="26"/>
    </row>
    <row r="156" spans="1:94" s="25" customFormat="1" ht="15" customHeight="1">
      <c r="A156" s="3"/>
      <c r="B156" s="1"/>
      <c r="C156" s="16" t="s">
        <v>167</v>
      </c>
      <c r="D156" s="1"/>
      <c r="E156" s="1"/>
      <c r="F156" s="1"/>
      <c r="G156" s="1"/>
      <c r="H156" s="1"/>
      <c r="I156" s="1"/>
      <c r="J156" s="1"/>
      <c r="K156" s="1"/>
      <c r="L156" s="3"/>
      <c r="N156" s="3"/>
      <c r="O156" s="3"/>
      <c r="P156" s="3"/>
      <c r="Q156" s="3"/>
      <c r="R156" s="3"/>
      <c r="S156" s="3"/>
      <c r="T156" s="3"/>
      <c r="U156" s="3"/>
      <c r="V156" s="3"/>
      <c r="CM156" s="26"/>
      <c r="CN156" s="26"/>
      <c r="CO156" s="26"/>
      <c r="CP156" s="26"/>
    </row>
    <row r="157" spans="1:94" s="25" customFormat="1" ht="15" customHeight="1">
      <c r="A157" s="3"/>
      <c r="B157" s="1"/>
      <c r="C157" s="16" t="s">
        <v>168</v>
      </c>
      <c r="D157" s="1"/>
      <c r="E157" s="1"/>
      <c r="F157" s="1"/>
      <c r="G157" s="1"/>
      <c r="H157" s="1"/>
      <c r="I157" s="1"/>
      <c r="J157" s="1"/>
      <c r="K157" s="1"/>
      <c r="L157" s="3"/>
      <c r="N157" s="3"/>
      <c r="O157" s="3"/>
      <c r="P157" s="3"/>
      <c r="Q157" s="3"/>
      <c r="R157" s="3"/>
      <c r="S157" s="3"/>
      <c r="T157" s="3"/>
      <c r="U157" s="3"/>
      <c r="V157" s="3"/>
      <c r="CM157" s="26"/>
      <c r="CN157" s="26"/>
      <c r="CO157" s="26"/>
      <c r="CP157" s="26"/>
    </row>
    <row r="158" spans="1:94" s="25" customFormat="1" ht="15" customHeight="1">
      <c r="A158" s="3"/>
      <c r="B158" s="1"/>
      <c r="C158" s="16" t="s">
        <v>169</v>
      </c>
      <c r="D158" s="1"/>
      <c r="E158" s="1"/>
      <c r="F158" s="1"/>
      <c r="G158" s="1"/>
      <c r="H158" s="1"/>
      <c r="I158" s="1"/>
      <c r="J158" s="1"/>
      <c r="K158" s="1"/>
      <c r="L158" s="3"/>
      <c r="N158" s="3"/>
      <c r="O158" s="3"/>
      <c r="P158" s="3"/>
      <c r="Q158" s="3"/>
      <c r="R158" s="3"/>
      <c r="S158" s="3"/>
      <c r="T158" s="3"/>
      <c r="U158" s="3"/>
      <c r="V158" s="3"/>
      <c r="CM158" s="26"/>
      <c r="CN158" s="26"/>
      <c r="CO158" s="26"/>
      <c r="CP158" s="26"/>
    </row>
    <row r="159" spans="1:94" s="25" customFormat="1" ht="15" customHeight="1">
      <c r="A159" s="3"/>
      <c r="B159" s="1"/>
      <c r="C159" s="16" t="s">
        <v>170</v>
      </c>
      <c r="D159" s="1"/>
      <c r="E159" s="1"/>
      <c r="F159" s="1"/>
      <c r="G159" s="1"/>
      <c r="H159" s="1"/>
      <c r="I159" s="1"/>
      <c r="J159" s="1"/>
      <c r="K159" s="1"/>
      <c r="L159" s="3"/>
      <c r="N159" s="3"/>
      <c r="O159" s="3"/>
      <c r="P159" s="3"/>
      <c r="Q159" s="3"/>
      <c r="R159" s="3"/>
      <c r="S159" s="3"/>
      <c r="T159" s="3"/>
      <c r="U159" s="3"/>
      <c r="V159" s="3"/>
      <c r="CM159" s="26"/>
      <c r="CN159" s="26"/>
      <c r="CO159" s="26"/>
      <c r="CP159" s="26"/>
    </row>
    <row r="160" spans="1:94" s="25" customFormat="1" ht="15" customHeight="1">
      <c r="A160" s="3"/>
      <c r="B160" s="1"/>
      <c r="C160" s="1"/>
      <c r="D160" s="1"/>
      <c r="E160" s="1"/>
      <c r="F160" s="1"/>
      <c r="G160" s="1"/>
      <c r="H160" s="1"/>
      <c r="I160" s="1"/>
      <c r="J160" s="1"/>
      <c r="K160" s="1"/>
      <c r="L160" s="3"/>
      <c r="N160" s="3"/>
      <c r="O160" s="3"/>
      <c r="P160" s="3"/>
      <c r="Q160" s="3"/>
      <c r="R160" s="3"/>
      <c r="S160" s="3"/>
      <c r="T160" s="3"/>
      <c r="U160" s="3"/>
      <c r="V160" s="3"/>
      <c r="CM160" s="26"/>
      <c r="CN160" s="26"/>
      <c r="CO160" s="26"/>
      <c r="CP160" s="26"/>
    </row>
    <row r="161" spans="1:94" s="25" customFormat="1" ht="15" customHeight="1">
      <c r="A161" s="3"/>
      <c r="B161" s="1"/>
      <c r="C161" s="1"/>
      <c r="D161" s="1"/>
      <c r="E161" s="1"/>
      <c r="F161" s="1"/>
      <c r="G161" s="1"/>
      <c r="H161" s="1"/>
      <c r="I161" s="1"/>
      <c r="J161" s="1"/>
      <c r="K161" s="1"/>
      <c r="L161" s="3"/>
      <c r="N161" s="3"/>
      <c r="O161" s="3"/>
      <c r="P161" s="3"/>
      <c r="Q161" s="3"/>
      <c r="R161" s="3"/>
      <c r="S161" s="3"/>
      <c r="T161" s="3"/>
      <c r="U161" s="3"/>
      <c r="V161" s="3"/>
      <c r="CM161" s="26"/>
      <c r="CN161" s="26"/>
      <c r="CO161" s="26"/>
      <c r="CP161" s="26"/>
    </row>
    <row r="162" spans="1:94" s="25" customFormat="1" ht="15" customHeight="1">
      <c r="A162" s="3"/>
      <c r="B162" s="1"/>
      <c r="C162" s="1"/>
      <c r="D162" s="1"/>
      <c r="E162" s="1"/>
      <c r="F162" s="1"/>
      <c r="G162" s="1"/>
      <c r="H162" s="1"/>
      <c r="I162" s="1"/>
      <c r="J162" s="1"/>
      <c r="K162" s="1"/>
      <c r="L162" s="3"/>
      <c r="N162" s="3"/>
      <c r="O162" s="3"/>
      <c r="P162" s="3"/>
      <c r="Q162" s="3"/>
      <c r="R162" s="3"/>
      <c r="S162" s="3"/>
      <c r="T162" s="3"/>
      <c r="U162" s="3"/>
      <c r="V162" s="3"/>
      <c r="CM162" s="26"/>
      <c r="CN162" s="26"/>
      <c r="CO162" s="26"/>
      <c r="CP162" s="26"/>
    </row>
    <row r="163" spans="1:94" s="25" customFormat="1" ht="15" customHeight="1">
      <c r="A163" s="3"/>
      <c r="B163" s="1"/>
      <c r="C163" s="1"/>
      <c r="D163" s="1"/>
      <c r="E163" s="1"/>
      <c r="F163" s="1"/>
      <c r="G163" s="1"/>
      <c r="H163" s="1"/>
      <c r="I163" s="1"/>
      <c r="J163" s="1"/>
      <c r="K163" s="1"/>
      <c r="L163" s="3"/>
      <c r="N163" s="3"/>
      <c r="O163" s="3"/>
      <c r="P163" s="3"/>
      <c r="Q163" s="3"/>
      <c r="R163" s="3"/>
      <c r="S163" s="3"/>
      <c r="T163" s="3"/>
      <c r="U163" s="3"/>
      <c r="V163" s="3"/>
      <c r="CM163" s="26"/>
      <c r="CN163" s="26"/>
      <c r="CO163" s="26"/>
      <c r="CP163" s="26"/>
    </row>
    <row r="164" spans="1:94" s="25" customFormat="1" ht="15" customHeight="1">
      <c r="A164" s="3"/>
      <c r="B164" s="1"/>
      <c r="C164" s="1"/>
      <c r="D164" s="1"/>
      <c r="E164" s="1"/>
      <c r="F164" s="1"/>
      <c r="G164" s="1"/>
      <c r="H164" s="1"/>
      <c r="I164" s="1"/>
      <c r="J164" s="1"/>
      <c r="K164" s="1"/>
      <c r="L164" s="3"/>
      <c r="N164" s="3"/>
      <c r="O164" s="3"/>
      <c r="P164" s="3"/>
      <c r="Q164" s="3"/>
      <c r="R164" s="3"/>
      <c r="S164" s="3"/>
      <c r="T164" s="3"/>
      <c r="U164" s="3"/>
      <c r="V164" s="3"/>
      <c r="CM164" s="26"/>
      <c r="CN164" s="26"/>
      <c r="CO164" s="26"/>
      <c r="CP164" s="26"/>
    </row>
    <row r="165" spans="1:94" s="25" customFormat="1" ht="15" customHeight="1">
      <c r="A165" s="3"/>
      <c r="B165" s="1"/>
      <c r="C165" s="1"/>
      <c r="D165" s="1"/>
      <c r="E165" s="1"/>
      <c r="F165" s="1"/>
      <c r="G165" s="1"/>
      <c r="H165" s="1"/>
      <c r="I165" s="1"/>
      <c r="J165" s="1"/>
      <c r="K165" s="1"/>
      <c r="L165" s="3"/>
      <c r="N165" s="3"/>
      <c r="O165" s="3"/>
      <c r="P165" s="3"/>
      <c r="Q165" s="3"/>
      <c r="R165" s="3"/>
      <c r="S165" s="3"/>
      <c r="T165" s="3"/>
      <c r="U165" s="3"/>
      <c r="V165" s="3"/>
      <c r="CM165" s="26"/>
      <c r="CN165" s="26"/>
      <c r="CO165" s="26"/>
      <c r="CP165" s="26"/>
    </row>
    <row r="166" spans="1:94" s="25" customFormat="1" ht="15" customHeight="1">
      <c r="A166" s="3"/>
      <c r="B166" s="1"/>
      <c r="C166" s="1"/>
      <c r="D166" s="1"/>
      <c r="E166" s="1"/>
      <c r="F166" s="1"/>
      <c r="G166" s="1"/>
      <c r="H166" s="1"/>
      <c r="I166" s="1"/>
      <c r="J166" s="1"/>
      <c r="K166" s="1"/>
      <c r="L166" s="3"/>
      <c r="N166" s="3"/>
      <c r="O166" s="3"/>
      <c r="P166" s="3"/>
      <c r="Q166" s="3"/>
      <c r="R166" s="3"/>
      <c r="S166" s="3"/>
      <c r="T166" s="3"/>
      <c r="U166" s="3"/>
      <c r="V166" s="3"/>
      <c r="CM166" s="26"/>
      <c r="CN166" s="26"/>
      <c r="CO166" s="26"/>
      <c r="CP166" s="26"/>
    </row>
    <row r="167" spans="1:94" s="25" customFormat="1" ht="15" customHeight="1">
      <c r="A167" s="3"/>
      <c r="B167" s="1"/>
      <c r="C167" s="1"/>
      <c r="D167" s="1"/>
      <c r="E167" s="1"/>
      <c r="F167" s="1"/>
      <c r="G167" s="1"/>
      <c r="H167" s="1"/>
      <c r="I167" s="1"/>
      <c r="J167" s="1"/>
      <c r="K167" s="1"/>
      <c r="L167" s="3"/>
      <c r="N167" s="3"/>
      <c r="O167" s="3"/>
      <c r="P167" s="3"/>
      <c r="Q167" s="3"/>
      <c r="R167" s="3"/>
      <c r="S167" s="3"/>
      <c r="T167" s="3"/>
      <c r="U167" s="3"/>
      <c r="V167" s="3"/>
      <c r="CM167" s="26"/>
      <c r="CN167" s="26"/>
      <c r="CO167" s="26"/>
      <c r="CP167" s="26"/>
    </row>
    <row r="168" spans="1:94" s="25" customFormat="1" ht="15" customHeight="1">
      <c r="A168" s="3"/>
      <c r="B168" s="1"/>
      <c r="C168" s="1"/>
      <c r="D168" s="1"/>
      <c r="E168" s="1"/>
      <c r="F168" s="1"/>
      <c r="G168" s="1"/>
      <c r="H168" s="1"/>
      <c r="I168" s="1"/>
      <c r="J168" s="1"/>
      <c r="K168" s="1"/>
      <c r="L168" s="3"/>
      <c r="N168" s="3"/>
      <c r="O168" s="3"/>
      <c r="P168" s="3"/>
      <c r="Q168" s="3"/>
      <c r="R168" s="3"/>
      <c r="S168" s="3"/>
      <c r="T168" s="3"/>
      <c r="U168" s="3"/>
      <c r="V168" s="3"/>
      <c r="CM168" s="26"/>
      <c r="CN168" s="26"/>
      <c r="CO168" s="26"/>
      <c r="CP168" s="26"/>
    </row>
    <row r="530" spans="1:94" s="25" customFormat="1" ht="15" customHeight="1">
      <c r="A530" s="3"/>
      <c r="B530" s="1"/>
      <c r="C530" s="3"/>
      <c r="D530" s="3"/>
      <c r="E530" s="3"/>
      <c r="F530" s="3"/>
      <c r="G530" s="3"/>
      <c r="H530" s="3"/>
      <c r="I530" s="3"/>
      <c r="J530" s="3"/>
      <c r="K530" s="3"/>
      <c r="L530" s="3"/>
      <c r="N530" s="3"/>
      <c r="O530" s="3"/>
      <c r="P530" s="3"/>
      <c r="Q530" s="3"/>
      <c r="R530" s="3"/>
      <c r="S530" s="3"/>
      <c r="T530" s="3"/>
      <c r="U530" s="3"/>
      <c r="V530" s="3"/>
      <c r="AA530" s="8"/>
      <c r="CM530" s="26"/>
      <c r="CN530" s="26"/>
      <c r="CO530" s="26"/>
      <c r="CP530" s="26"/>
    </row>
    <row r="531" spans="1:94" s="25" customFormat="1" ht="15" customHeight="1">
      <c r="A531" s="3"/>
      <c r="B531" s="1"/>
      <c r="C531" s="3"/>
      <c r="D531" s="3"/>
      <c r="E531" s="3"/>
      <c r="F531" s="3"/>
      <c r="G531" s="3"/>
      <c r="H531" s="3"/>
      <c r="I531" s="3"/>
      <c r="J531" s="3"/>
      <c r="K531" s="3"/>
      <c r="L531" s="3"/>
      <c r="N531" s="3"/>
      <c r="O531" s="3"/>
      <c r="P531" s="3"/>
      <c r="Q531" s="3"/>
      <c r="R531" s="3"/>
      <c r="S531" s="3"/>
      <c r="T531" s="3"/>
      <c r="U531" s="3"/>
      <c r="V531" s="3"/>
      <c r="AA531" s="8"/>
      <c r="CM531" s="26"/>
      <c r="CN531" s="26"/>
      <c r="CO531" s="26"/>
      <c r="CP531" s="26"/>
    </row>
    <row r="532" spans="1:94" s="25" customFormat="1" ht="15" customHeight="1">
      <c r="A532" s="3"/>
      <c r="B532" s="1"/>
      <c r="C532" s="3"/>
      <c r="D532" s="3"/>
      <c r="E532" s="3"/>
      <c r="F532" s="3"/>
      <c r="G532" s="3"/>
      <c r="H532" s="3"/>
      <c r="I532" s="3"/>
      <c r="J532" s="3"/>
      <c r="K532" s="3"/>
      <c r="L532" s="3"/>
      <c r="N532" s="3"/>
      <c r="O532" s="3"/>
      <c r="P532" s="3"/>
      <c r="Q532" s="3"/>
      <c r="R532" s="3"/>
      <c r="S532" s="3"/>
      <c r="T532" s="3"/>
      <c r="U532" s="3"/>
      <c r="V532" s="3"/>
      <c r="AA532" s="8"/>
      <c r="CM532" s="26"/>
      <c r="CN532" s="26"/>
      <c r="CO532" s="26"/>
      <c r="CP532" s="26"/>
    </row>
    <row r="533" spans="1:94" s="25" customFormat="1" ht="15" customHeight="1">
      <c r="A533" s="3"/>
      <c r="B533" s="1"/>
      <c r="C533" s="3"/>
      <c r="D533" s="3"/>
      <c r="E533" s="3"/>
      <c r="F533" s="3"/>
      <c r="G533" s="3"/>
      <c r="H533" s="3"/>
      <c r="I533" s="3"/>
      <c r="J533" s="3"/>
      <c r="K533" s="3"/>
      <c r="L533" s="3"/>
      <c r="N533" s="3"/>
      <c r="O533" s="3"/>
      <c r="P533" s="3"/>
      <c r="Q533" s="3"/>
      <c r="R533" s="3"/>
      <c r="S533" s="3"/>
      <c r="T533" s="3"/>
      <c r="U533" s="3"/>
      <c r="V533" s="3"/>
      <c r="AA533" s="8"/>
      <c r="CM533" s="26"/>
      <c r="CN533" s="26"/>
      <c r="CO533" s="26"/>
      <c r="CP533" s="26"/>
    </row>
    <row r="534" spans="1:94" s="25" customFormat="1" ht="15" customHeight="1">
      <c r="A534" s="3"/>
      <c r="B534" s="1"/>
      <c r="C534" s="3"/>
      <c r="D534" s="3"/>
      <c r="E534" s="3"/>
      <c r="F534" s="3"/>
      <c r="G534" s="3"/>
      <c r="H534" s="3"/>
      <c r="I534" s="3"/>
      <c r="J534" s="3"/>
      <c r="K534" s="3"/>
      <c r="L534" s="3"/>
      <c r="N534" s="3"/>
      <c r="O534" s="3"/>
      <c r="P534" s="3"/>
      <c r="Q534" s="3"/>
      <c r="R534" s="3"/>
      <c r="S534" s="3"/>
      <c r="T534" s="3"/>
      <c r="U534" s="3"/>
      <c r="V534" s="3"/>
      <c r="AA534" s="8"/>
      <c r="CM534" s="26"/>
      <c r="CN534" s="26"/>
      <c r="CO534" s="26"/>
      <c r="CP534" s="26"/>
    </row>
    <row r="535" spans="1:94" s="25" customFormat="1" ht="15" customHeight="1">
      <c r="A535" s="3"/>
      <c r="B535" s="1"/>
      <c r="C535" s="3"/>
      <c r="D535" s="3"/>
      <c r="E535" s="3"/>
      <c r="F535" s="3"/>
      <c r="G535" s="3"/>
      <c r="H535" s="3"/>
      <c r="I535" s="3"/>
      <c r="J535" s="3"/>
      <c r="K535" s="3"/>
      <c r="L535" s="3"/>
      <c r="N535" s="3"/>
      <c r="O535" s="3"/>
      <c r="P535" s="3"/>
      <c r="Q535" s="3"/>
      <c r="R535" s="3"/>
      <c r="S535" s="3"/>
      <c r="T535" s="3"/>
      <c r="U535" s="3"/>
      <c r="V535" s="3"/>
      <c r="AA535" s="8"/>
      <c r="CM535" s="26"/>
      <c r="CN535" s="26"/>
      <c r="CO535" s="26"/>
      <c r="CP535" s="26"/>
    </row>
    <row r="536" spans="1:94" s="25" customFormat="1" ht="15" customHeight="1">
      <c r="A536" s="3"/>
      <c r="B536" s="1"/>
      <c r="C536" s="3"/>
      <c r="D536" s="3"/>
      <c r="E536" s="3"/>
      <c r="F536" s="3"/>
      <c r="G536" s="3"/>
      <c r="H536" s="3"/>
      <c r="I536" s="3"/>
      <c r="J536" s="3"/>
      <c r="K536" s="3"/>
      <c r="L536" s="3"/>
      <c r="N536" s="3"/>
      <c r="O536" s="3"/>
      <c r="P536" s="3"/>
      <c r="Q536" s="3"/>
      <c r="R536" s="3"/>
      <c r="S536" s="3"/>
      <c r="T536" s="3"/>
      <c r="U536" s="3"/>
      <c r="V536" s="3"/>
      <c r="AA536" s="8"/>
      <c r="CM536" s="26"/>
      <c r="CN536" s="26"/>
      <c r="CO536" s="26"/>
      <c r="CP536" s="26"/>
    </row>
    <row r="537" spans="1:94" s="25" customFormat="1" ht="15" customHeight="1">
      <c r="A537" s="3"/>
      <c r="B537" s="1"/>
      <c r="C537" s="3"/>
      <c r="D537" s="3"/>
      <c r="E537" s="3"/>
      <c r="F537" s="3"/>
      <c r="G537" s="3"/>
      <c r="H537" s="3"/>
      <c r="I537" s="3"/>
      <c r="J537" s="3"/>
      <c r="K537" s="3"/>
      <c r="L537" s="3"/>
      <c r="N537" s="3"/>
      <c r="O537" s="3"/>
      <c r="P537" s="3"/>
      <c r="Q537" s="3"/>
      <c r="R537" s="3"/>
      <c r="S537" s="3"/>
      <c r="T537" s="3"/>
      <c r="U537" s="3"/>
      <c r="V537" s="3"/>
      <c r="AA537" s="8"/>
      <c r="CM537" s="26"/>
      <c r="CN537" s="26"/>
      <c r="CO537" s="26"/>
      <c r="CP537" s="26"/>
    </row>
    <row r="538" spans="1:94" s="25" customFormat="1" ht="15" customHeight="1">
      <c r="A538" s="3"/>
      <c r="B538" s="1"/>
      <c r="C538" s="3"/>
      <c r="D538" s="3"/>
      <c r="E538" s="3"/>
      <c r="F538" s="3"/>
      <c r="G538" s="3"/>
      <c r="H538" s="3"/>
      <c r="I538" s="3"/>
      <c r="J538" s="3"/>
      <c r="K538" s="3"/>
      <c r="L538" s="3"/>
      <c r="N538" s="3"/>
      <c r="O538" s="3"/>
      <c r="P538" s="3"/>
      <c r="Q538" s="3"/>
      <c r="R538" s="3"/>
      <c r="S538" s="3"/>
      <c r="T538" s="3"/>
      <c r="U538" s="3"/>
      <c r="V538" s="3"/>
      <c r="AA538" s="8"/>
      <c r="CM538" s="26"/>
      <c r="CN538" s="26"/>
      <c r="CO538" s="26"/>
      <c r="CP538" s="26"/>
    </row>
    <row r="539" spans="1:94" s="25" customFormat="1" ht="15" customHeight="1">
      <c r="A539" s="3"/>
      <c r="B539" s="1"/>
      <c r="C539" s="3"/>
      <c r="D539" s="3"/>
      <c r="E539" s="3"/>
      <c r="F539" s="3"/>
      <c r="G539" s="3"/>
      <c r="H539" s="3"/>
      <c r="I539" s="3"/>
      <c r="J539" s="3"/>
      <c r="K539" s="3"/>
      <c r="L539" s="3"/>
      <c r="N539" s="3"/>
      <c r="O539" s="3"/>
      <c r="P539" s="3"/>
      <c r="Q539" s="3"/>
      <c r="R539" s="3"/>
      <c r="S539" s="3"/>
      <c r="T539" s="3"/>
      <c r="U539" s="3"/>
      <c r="V539" s="3"/>
      <c r="AA539" s="8"/>
      <c r="CM539" s="26"/>
      <c r="CN539" s="26"/>
      <c r="CO539" s="26"/>
      <c r="CP539" s="26"/>
    </row>
    <row r="540" spans="1:94" s="25" customFormat="1" ht="15" customHeight="1">
      <c r="A540" s="3"/>
      <c r="B540" s="1"/>
      <c r="C540" s="1"/>
      <c r="D540" s="1"/>
      <c r="E540" s="1"/>
      <c r="F540" s="1"/>
      <c r="G540" s="1"/>
      <c r="H540" s="1"/>
      <c r="I540" s="1"/>
      <c r="J540" s="1"/>
      <c r="K540" s="1"/>
      <c r="L540" s="3"/>
      <c r="N540" s="3"/>
      <c r="O540" s="3"/>
      <c r="P540" s="3"/>
      <c r="Q540" s="3"/>
      <c r="R540" s="3"/>
      <c r="S540" s="3"/>
      <c r="T540" s="3"/>
      <c r="U540" s="3"/>
      <c r="V540" s="3"/>
      <c r="AA540" s="8"/>
      <c r="CM540" s="26"/>
      <c r="CN540" s="26"/>
      <c r="CO540" s="26"/>
      <c r="CP540" s="26"/>
    </row>
    <row r="541" spans="1:94" s="25" customFormat="1" ht="15" customHeight="1">
      <c r="A541" s="3"/>
      <c r="B541" s="1"/>
      <c r="C541" s="1"/>
      <c r="D541" s="1"/>
      <c r="E541" s="1"/>
      <c r="F541" s="1"/>
      <c r="G541" s="1"/>
      <c r="H541" s="1"/>
      <c r="I541" s="1"/>
      <c r="J541" s="1"/>
      <c r="K541" s="1"/>
      <c r="L541" s="3"/>
      <c r="N541" s="3"/>
      <c r="O541" s="3"/>
      <c r="P541" s="3"/>
      <c r="Q541" s="3"/>
      <c r="R541" s="3"/>
      <c r="S541" s="3"/>
      <c r="T541" s="3"/>
      <c r="U541" s="3"/>
      <c r="V541" s="3"/>
      <c r="AA541" s="8"/>
      <c r="CM541" s="26"/>
      <c r="CN541" s="26"/>
      <c r="CO541" s="26"/>
      <c r="CP541" s="26"/>
    </row>
    <row r="542" spans="1:94" s="25" customFormat="1" ht="15" customHeight="1">
      <c r="A542" s="3"/>
      <c r="B542" s="1"/>
      <c r="C542" s="1"/>
      <c r="D542" s="1"/>
      <c r="E542" s="1"/>
      <c r="F542" s="1"/>
      <c r="G542" s="1"/>
      <c r="H542" s="1"/>
      <c r="I542" s="1"/>
      <c r="J542" s="1"/>
      <c r="K542" s="1"/>
      <c r="L542" s="3"/>
      <c r="N542" s="3"/>
      <c r="O542" s="3"/>
      <c r="P542" s="3"/>
      <c r="Q542" s="3"/>
      <c r="R542" s="3"/>
      <c r="S542" s="3"/>
      <c r="T542" s="3"/>
      <c r="U542" s="3"/>
      <c r="V542" s="3"/>
      <c r="AA542" s="8"/>
      <c r="CM542" s="26"/>
      <c r="CN542" s="26"/>
      <c r="CO542" s="26"/>
      <c r="CP542" s="26"/>
    </row>
  </sheetData>
  <sheetProtection algorithmName="SHA-512" hashValue="LFnvTRqSrF1RAYBbDOoW6UuI85LqwbcljBkpSHme0/v8K5H2l12aQ+NHuNJq82JwjNtXkgA3wuBk8ogybZoCIw==" saltValue="ABliXEu88w8wreV7NyQ42g==" spinCount="100000" sheet="1" insertRows="0" deleteRows="0"/>
  <protectedRanges>
    <protectedRange sqref="C57:L66" name="DATOS TRABAJADORES"/>
    <protectedRange sqref="D47:D51 F47:F49 I47:I50 D53" name="BATERIAS PSICOLOGICAS Y SUCURSAL"/>
    <protectedRange sqref="D23:D31 D33:D39 F23:F38 F40 I23:I26 I28:I35 L23:L31 J32:L35" name="BATERIAS MEDICAS"/>
    <protectedRange sqref="D15:K17" name="Rango4"/>
    <protectedRange sqref="I10:K12" name="Rango3"/>
    <protectedRange sqref="D10:E12" name="Rango2"/>
    <protectedRange sqref="C7" name="Rango1"/>
  </protectedRanges>
  <dataConsolidate/>
  <mergeCells count="93">
    <mergeCell ref="C43:K43"/>
    <mergeCell ref="G32:H32"/>
    <mergeCell ref="G27:I27"/>
    <mergeCell ref="G26:H26"/>
    <mergeCell ref="C32:D32"/>
    <mergeCell ref="J33:L33"/>
    <mergeCell ref="G30:H30"/>
    <mergeCell ref="G31:H31"/>
    <mergeCell ref="G34:H34"/>
    <mergeCell ref="G35:H35"/>
    <mergeCell ref="J34:L35"/>
    <mergeCell ref="J31:K31"/>
    <mergeCell ref="J32:L32"/>
    <mergeCell ref="G33:H33"/>
    <mergeCell ref="D25:D26"/>
    <mergeCell ref="J25:K25"/>
    <mergeCell ref="D13:E13"/>
    <mergeCell ref="C22:D22"/>
    <mergeCell ref="C21:L21"/>
    <mergeCell ref="J22:L22"/>
    <mergeCell ref="J24:K24"/>
    <mergeCell ref="J23:K23"/>
    <mergeCell ref="G22:I22"/>
    <mergeCell ref="E22:F22"/>
    <mergeCell ref="G23:H23"/>
    <mergeCell ref="C14:K14"/>
    <mergeCell ref="D15:K15"/>
    <mergeCell ref="D16:F16"/>
    <mergeCell ref="I16:K16"/>
    <mergeCell ref="G16:H16"/>
    <mergeCell ref="G19:K19"/>
    <mergeCell ref="D17:F17"/>
    <mergeCell ref="I17:K17"/>
    <mergeCell ref="G17:H17"/>
    <mergeCell ref="C18:K18"/>
    <mergeCell ref="G24:H24"/>
    <mergeCell ref="C3:K3"/>
    <mergeCell ref="C6:E6"/>
    <mergeCell ref="C7:E7"/>
    <mergeCell ref="C9:K9"/>
    <mergeCell ref="G10:H10"/>
    <mergeCell ref="G12:H12"/>
    <mergeCell ref="I10:K10"/>
    <mergeCell ref="I12:K12"/>
    <mergeCell ref="D10:E10"/>
    <mergeCell ref="I11:K11"/>
    <mergeCell ref="C11:C12"/>
    <mergeCell ref="D11:E12"/>
    <mergeCell ref="G11:H11"/>
    <mergeCell ref="C66:D66"/>
    <mergeCell ref="C56:D56"/>
    <mergeCell ref="C67:K69"/>
    <mergeCell ref="C63:D63"/>
    <mergeCell ref="C64:D64"/>
    <mergeCell ref="C65:D65"/>
    <mergeCell ref="C60:D60"/>
    <mergeCell ref="C61:D61"/>
    <mergeCell ref="C62:D62"/>
    <mergeCell ref="C57:D57"/>
    <mergeCell ref="C58:D58"/>
    <mergeCell ref="C59:D59"/>
    <mergeCell ref="E56:G56"/>
    <mergeCell ref="E57:G57"/>
    <mergeCell ref="E58:G58"/>
    <mergeCell ref="E59:G59"/>
    <mergeCell ref="E65:G65"/>
    <mergeCell ref="E66:G66"/>
    <mergeCell ref="E60:G60"/>
    <mergeCell ref="E61:G61"/>
    <mergeCell ref="E62:G62"/>
    <mergeCell ref="E63:G63"/>
    <mergeCell ref="E64:G64"/>
    <mergeCell ref="L28:L29"/>
    <mergeCell ref="J30:K30"/>
    <mergeCell ref="J28:K29"/>
    <mergeCell ref="C55:L55"/>
    <mergeCell ref="C45:L45"/>
    <mergeCell ref="G50:H50"/>
    <mergeCell ref="C46:D46"/>
    <mergeCell ref="E46:F46"/>
    <mergeCell ref="G52:I52"/>
    <mergeCell ref="J46:L46"/>
    <mergeCell ref="G47:H47"/>
    <mergeCell ref="G46:I46"/>
    <mergeCell ref="D53:E53"/>
    <mergeCell ref="G48:H48"/>
    <mergeCell ref="J47:L50"/>
    <mergeCell ref="G49:H49"/>
    <mergeCell ref="G28:H29"/>
    <mergeCell ref="G25:H25"/>
    <mergeCell ref="J27:K27"/>
    <mergeCell ref="J26:K26"/>
    <mergeCell ref="I28:I29"/>
  </mergeCells>
  <conditionalFormatting sqref="I16:K17 D15:D17 E17 D10:D11">
    <cfRule type="cellIs" dxfId="74" priority="92" stopIfTrue="1" operator="equal">
      <formula>$W$10</formula>
    </cfRule>
  </conditionalFormatting>
  <conditionalFormatting sqref="F51 F48:F49">
    <cfRule type="expression" dxfId="73" priority="93" stopIfTrue="1">
      <formula>#REF!=5</formula>
    </cfRule>
    <cfRule type="expression" dxfId="72" priority="94" stopIfTrue="1">
      <formula>#REF!=6</formula>
    </cfRule>
  </conditionalFormatting>
  <conditionalFormatting sqref="C7:E7">
    <cfRule type="expression" dxfId="71" priority="96" stopIfTrue="1">
      <formula>C7=$X$8</formula>
    </cfRule>
  </conditionalFormatting>
  <conditionalFormatting sqref="D53">
    <cfRule type="cellIs" dxfId="70" priority="79" stopIfTrue="1" operator="equal">
      <formula>$W$10</formula>
    </cfRule>
  </conditionalFormatting>
  <conditionalFormatting sqref="I24">
    <cfRule type="expression" dxfId="69" priority="492" stopIfTrue="1">
      <formula>AND(I24="",#REF!&lt;&gt;"")</formula>
    </cfRule>
  </conditionalFormatting>
  <conditionalFormatting sqref="E52:F52 F51">
    <cfRule type="expression" dxfId="68" priority="74" stopIfTrue="1">
      <formula>#REF!=5</formula>
    </cfRule>
    <cfRule type="expression" dxfId="67" priority="75" stopIfTrue="1">
      <formula>#REF!=6</formula>
    </cfRule>
  </conditionalFormatting>
  <conditionalFormatting sqref="F52 E51">
    <cfRule type="expression" dxfId="66" priority="72" stopIfTrue="1">
      <formula>#REF!=5</formula>
    </cfRule>
    <cfRule type="expression" dxfId="65" priority="73" stopIfTrue="1">
      <formula>#REF!=6</formula>
    </cfRule>
  </conditionalFormatting>
  <conditionalFormatting sqref="C26">
    <cfRule type="expression" dxfId="64" priority="67">
      <formula>$D$32&lt;&gt;""</formula>
    </cfRule>
  </conditionalFormatting>
  <conditionalFormatting sqref="D52">
    <cfRule type="expression" dxfId="63" priority="45" stopIfTrue="1">
      <formula>#REF!=5</formula>
    </cfRule>
    <cfRule type="expression" dxfId="62" priority="46" stopIfTrue="1">
      <formula>#REF!=6</formula>
    </cfRule>
  </conditionalFormatting>
  <conditionalFormatting sqref="C52">
    <cfRule type="expression" dxfId="61" priority="43" stopIfTrue="1">
      <formula>#REF!=5</formula>
    </cfRule>
    <cfRule type="expression" dxfId="60" priority="44" stopIfTrue="1">
      <formula>#REF!=6</formula>
    </cfRule>
  </conditionalFormatting>
  <conditionalFormatting sqref="E49">
    <cfRule type="expression" dxfId="59" priority="41" stopIfTrue="1">
      <formula>#REF!=5</formula>
    </cfRule>
    <cfRule type="expression" dxfId="58" priority="42" stopIfTrue="1">
      <formula>#REF!=6</formula>
    </cfRule>
  </conditionalFormatting>
  <conditionalFormatting sqref="I23">
    <cfRule type="expression" dxfId="57" priority="37" stopIfTrue="1">
      <formula>AND(I23="",#REF!&lt;&gt;"")</formula>
    </cfRule>
  </conditionalFormatting>
  <conditionalFormatting sqref="G19">
    <cfRule type="expression" dxfId="56" priority="569" stopIfTrue="1">
      <formula>#REF!&lt;&gt;$X$17</formula>
    </cfRule>
    <cfRule type="expression" dxfId="55" priority="570" stopIfTrue="1">
      <formula>AND(#REF!&lt;&gt;#REF!,G19=$X$19)</formula>
    </cfRule>
  </conditionalFormatting>
  <conditionalFormatting sqref="I12">
    <cfRule type="cellIs" dxfId="54" priority="31" stopIfTrue="1" operator="equal">
      <formula>$W$10</formula>
    </cfRule>
  </conditionalFormatting>
  <conditionalFormatting sqref="I30:I35 I41">
    <cfRule type="cellIs" dxfId="53" priority="29" operator="equal">
      <formula>#REF!</formula>
    </cfRule>
  </conditionalFormatting>
  <conditionalFormatting sqref="I28">
    <cfRule type="expression" dxfId="52" priority="28" stopIfTrue="1">
      <formula>AND(I28="",#REF!&lt;&gt;"")</formula>
    </cfRule>
  </conditionalFormatting>
  <conditionalFormatting sqref="E24:E25">
    <cfRule type="expression" dxfId="51" priority="12">
      <formula>C7=X6</formula>
    </cfRule>
  </conditionalFormatting>
  <conditionalFormatting sqref="I11">
    <cfRule type="expression" dxfId="50" priority="7" stopIfTrue="1">
      <formula>$I$11=""</formula>
    </cfRule>
  </conditionalFormatting>
  <conditionalFormatting sqref="G19">
    <cfRule type="expression" dxfId="49" priority="592" stopIfTrue="1">
      <formula>AND(#REF!&lt;&gt;#REF!,$G19&lt;&gt;$X$19)</formula>
    </cfRule>
  </conditionalFormatting>
  <conditionalFormatting sqref="E30">
    <cfRule type="expression" dxfId="48" priority="6">
      <formula>C9=X8</formula>
    </cfRule>
  </conditionalFormatting>
  <conditionalFormatting sqref="I40">
    <cfRule type="cellIs" dxfId="47" priority="4" operator="equal">
      <formula>#REF!</formula>
    </cfRule>
  </conditionalFormatting>
  <conditionalFormatting sqref="E31">
    <cfRule type="expression" dxfId="46" priority="3">
      <formula>C10=X9</formula>
    </cfRule>
  </conditionalFormatting>
  <conditionalFormatting sqref="C43:K43">
    <cfRule type="expression" dxfId="45" priority="1">
      <formula>OR($C$7&lt;&gt;"Contratado (ocupacional)",AND($D$30="",$D$31="",$D$33="",$D$34="",$D$38="",$D$39="",$F$23="",$F$24="",$F$25="",$F$26="",$F$27="",$F$28="",$F$29="",$F$35=""))</formula>
    </cfRule>
    <cfRule type="expression" dxfId="44" priority="2">
      <formula>NOT(OR($Y$25,$Y$26,$Y$28,$Y$29,$Y$30,$Y$31,$Y$33,$Y$34,$Y$35,$Y$36,$Y$37,$Y$38))</formula>
    </cfRule>
  </conditionalFormatting>
  <dataValidations count="3">
    <dataValidation type="list" allowBlank="1" showInputMessage="1" showErrorMessage="1" sqref="C7:E7" xr:uid="{00000000-0002-0000-0000-000000000000}">
      <formula1>"Haga click aquí,Contratado (ocupacional),Postulante (preocupacional)"</formula1>
    </dataValidation>
    <dataValidation type="list" allowBlank="1" showInputMessage="1" showErrorMessage="1" sqref="I12:K12" xr:uid="{00000000-0002-0000-0000-000002000000}">
      <formula1>"AFILIADA, NO AFILIADA"</formula1>
    </dataValidation>
    <dataValidation type="list" allowBlank="1" showInputMessage="1" showErrorMessage="1" sqref="I30:I34" xr:uid="{00000000-0002-0000-0000-000006000000}">
      <formula1>$X$17:$X$18</formula1>
    </dataValidation>
  </dataValidations>
  <hyperlinks>
    <hyperlink ref="J33" r:id="rId1" xr:uid="{BFDE61DC-A61A-498F-B1D9-8896FBCA4513}"/>
    <hyperlink ref="J33:L33" r:id="rId2" display="www.achs.cl" xr:uid="{A976BBAC-C998-498F-8FFA-D7BD3AC7E109}"/>
  </hyperlinks>
  <pageMargins left="0.39370078740157483" right="0.39370078740157483" top="0.39370078740157483" bottom="0.39370078740157483" header="0" footer="0.39370078740157483"/>
  <pageSetup scale="48" orientation="portrait" r:id="rId3"/>
  <headerFooter alignWithMargins="0"/>
  <drawing r:id="rId4"/>
  <legacyDrawing r:id="rId5"/>
  <extLst>
    <ext xmlns:x14="http://schemas.microsoft.com/office/spreadsheetml/2009/9/main" uri="{CCE6A557-97BC-4b89-ADB6-D9C93CAAB3DF}">
      <x14:dataValidations xmlns:xm="http://schemas.microsoft.com/office/excel/2006/main" count="1">
        <x14:dataValidation type="list" allowBlank="1" showInputMessage="1" promptTitle="Seleccione lugar" xr:uid="{F940E213-A063-442D-BFD4-DA86A9BFF689}">
          <x14:formula1>
            <xm:f>Hoja1!$E$2:$E$40</xm:f>
          </x14:formula1>
          <xm:sqref>D53:E53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F7840-2EB3-4955-A6FA-E4A9236B8349}">
  <sheetPr>
    <tabColor rgb="FFFFFF00"/>
    <pageSetUpPr fitToPage="1"/>
  </sheetPr>
  <dimension ref="A1:CP529"/>
  <sheetViews>
    <sheetView showGridLines="0" zoomScale="90" zoomScaleNormal="90" zoomScalePageLayoutView="60" workbookViewId="0">
      <selection activeCell="C3" sqref="C3:K3"/>
    </sheetView>
  </sheetViews>
  <sheetFormatPr baseColWidth="10" defaultColWidth="11.453125" defaultRowHeight="15" customHeight="1"/>
  <cols>
    <col min="1" max="1" width="2" style="3" customWidth="1"/>
    <col min="2" max="2" width="3.1796875" style="1" customWidth="1"/>
    <col min="3" max="3" width="54.453125" style="1" customWidth="1"/>
    <col min="4" max="4" width="4.81640625" style="1" customWidth="1"/>
    <col min="5" max="5" width="38.453125" style="1" customWidth="1"/>
    <col min="6" max="7" width="5.81640625" style="1" customWidth="1"/>
    <col min="8" max="8" width="29.08984375" style="1" customWidth="1"/>
    <col min="9" max="9" width="19.1796875" style="1" customWidth="1"/>
    <col min="10" max="10" width="13.81640625" style="1" customWidth="1"/>
    <col min="11" max="11" width="15.81640625" style="1" customWidth="1"/>
    <col min="12" max="12" width="6" style="3" customWidth="1"/>
    <col min="13" max="13" width="6.81640625" style="25" customWidth="1"/>
    <col min="14" max="22" width="6.81640625" style="3" customWidth="1"/>
    <col min="23" max="23" width="10.453125" style="25" customWidth="1"/>
    <col min="24" max="24" width="47.453125" style="25" customWidth="1"/>
    <col min="25" max="25" width="14.1796875" style="25" customWidth="1"/>
    <col min="26" max="26" width="13.453125" style="25" customWidth="1"/>
    <col min="27" max="27" width="29.81640625" style="8" customWidth="1"/>
    <col min="28" max="28" width="11.453125" style="25" customWidth="1"/>
    <col min="29" max="29" width="34" style="25" customWidth="1"/>
    <col min="30" max="30" width="11.453125" style="25" customWidth="1"/>
    <col min="31" max="31" width="31.453125" style="25" customWidth="1"/>
    <col min="32" max="90" width="11.453125" style="25"/>
    <col min="91" max="16384" width="11.453125" style="26"/>
  </cols>
  <sheetData>
    <row r="1" spans="1:94" ht="19.5" customHeight="1" thickBot="1">
      <c r="B1" s="3"/>
      <c r="C1" s="3"/>
      <c r="D1" s="3"/>
      <c r="E1" s="3"/>
      <c r="F1" s="3"/>
      <c r="G1" s="3"/>
      <c r="H1" s="3"/>
      <c r="I1" s="3"/>
      <c r="J1" s="3"/>
      <c r="K1" s="3"/>
    </row>
    <row r="2" spans="1:94" ht="19.5" customHeight="1">
      <c r="B2" s="44"/>
      <c r="C2" s="45"/>
      <c r="D2" s="45"/>
      <c r="E2" s="45"/>
      <c r="F2" s="45"/>
      <c r="G2" s="45"/>
      <c r="H2" s="45"/>
      <c r="I2" s="45"/>
      <c r="J2" s="45"/>
      <c r="K2" s="45"/>
      <c r="L2" s="46"/>
    </row>
    <row r="3" spans="1:94" ht="21" customHeight="1">
      <c r="B3" s="47"/>
      <c r="C3" s="229" t="s">
        <v>385</v>
      </c>
      <c r="D3" s="229"/>
      <c r="E3" s="229"/>
      <c r="F3" s="229"/>
      <c r="G3" s="229"/>
      <c r="H3" s="229"/>
      <c r="I3" s="229"/>
      <c r="J3" s="229"/>
      <c r="K3" s="229"/>
      <c r="L3" s="48"/>
      <c r="M3" s="35"/>
      <c r="N3" s="32"/>
      <c r="O3" s="32"/>
      <c r="P3" s="32"/>
      <c r="Q3" s="32"/>
      <c r="R3" s="32"/>
      <c r="S3" s="32"/>
      <c r="T3" s="32"/>
      <c r="U3" s="32"/>
      <c r="V3" s="32"/>
    </row>
    <row r="4" spans="1:94" ht="11.5" customHeight="1">
      <c r="B4" s="47"/>
      <c r="C4" s="49"/>
      <c r="D4" s="49"/>
      <c r="E4" s="49"/>
      <c r="F4" s="49"/>
      <c r="G4" s="49"/>
      <c r="H4" s="49"/>
      <c r="I4" s="49"/>
      <c r="J4" s="49"/>
      <c r="K4" s="49"/>
      <c r="L4" s="50"/>
      <c r="W4" s="42"/>
      <c r="AA4" s="9" t="s">
        <v>0</v>
      </c>
      <c r="AC4" s="9" t="s">
        <v>1</v>
      </c>
    </row>
    <row r="5" spans="1:94" s="25" customFormat="1" ht="20.25" customHeight="1">
      <c r="A5" s="3"/>
      <c r="B5" s="47"/>
      <c r="C5" s="51" t="s">
        <v>386</v>
      </c>
      <c r="D5" s="52"/>
      <c r="E5" s="52"/>
      <c r="F5" s="52"/>
      <c r="G5" s="52"/>
      <c r="H5" s="52"/>
      <c r="I5" s="52"/>
      <c r="J5" s="52"/>
      <c r="K5" s="52"/>
      <c r="L5" s="50"/>
      <c r="N5" s="3"/>
      <c r="O5" s="3"/>
      <c r="P5" s="3"/>
      <c r="Q5" s="3"/>
      <c r="R5" s="3"/>
      <c r="S5" s="3"/>
      <c r="T5" s="3"/>
      <c r="U5" s="3"/>
      <c r="V5" s="3"/>
      <c r="W5" s="42"/>
      <c r="X5" s="36" t="s">
        <v>2</v>
      </c>
      <c r="AA5" s="26" t="s">
        <v>3</v>
      </c>
      <c r="AC5" s="10" t="s">
        <v>4</v>
      </c>
      <c r="CM5" s="26"/>
      <c r="CN5" s="26"/>
      <c r="CO5" s="26"/>
      <c r="CP5" s="26"/>
    </row>
    <row r="6" spans="1:94" s="25" customFormat="1" ht="20.25" customHeight="1">
      <c r="A6" s="3"/>
      <c r="B6" s="47"/>
      <c r="C6" s="51" t="s">
        <v>387</v>
      </c>
      <c r="D6" s="52"/>
      <c r="E6" s="52"/>
      <c r="F6" s="52"/>
      <c r="G6" s="52"/>
      <c r="H6" s="52"/>
      <c r="I6" s="52"/>
      <c r="J6" s="52"/>
      <c r="K6" s="52"/>
      <c r="L6" s="50"/>
      <c r="N6" s="3"/>
      <c r="O6" s="3"/>
      <c r="P6" s="3"/>
      <c r="Q6" s="3"/>
      <c r="R6" s="3"/>
      <c r="S6" s="3"/>
      <c r="T6" s="3"/>
      <c r="U6" s="3"/>
      <c r="V6" s="3"/>
      <c r="W6" s="42"/>
      <c r="X6" s="36"/>
      <c r="AA6" s="26"/>
      <c r="AC6" s="10"/>
      <c r="CM6" s="26"/>
      <c r="CN6" s="26"/>
      <c r="CO6" s="26"/>
      <c r="CP6" s="26"/>
    </row>
    <row r="7" spans="1:94" s="25" customFormat="1" ht="24.5" customHeight="1">
      <c r="A7" s="3"/>
      <c r="B7" s="47"/>
      <c r="C7" s="117"/>
      <c r="D7" s="64"/>
      <c r="E7" s="64"/>
      <c r="F7" s="64"/>
      <c r="G7" s="64"/>
      <c r="H7" s="64"/>
      <c r="I7" s="64"/>
      <c r="J7" s="84"/>
      <c r="K7" s="84"/>
      <c r="L7" s="85"/>
      <c r="N7" s="3"/>
      <c r="O7" s="3"/>
      <c r="P7" s="3"/>
      <c r="Q7" s="3"/>
      <c r="R7" s="3"/>
      <c r="S7" s="3"/>
      <c r="T7" s="3"/>
      <c r="U7" s="3"/>
      <c r="V7" s="3"/>
      <c r="X7" s="12"/>
      <c r="AA7" s="26"/>
      <c r="AC7" s="11"/>
      <c r="AE7" s="41"/>
      <c r="CM7" s="26"/>
      <c r="CN7" s="26"/>
      <c r="CO7" s="26"/>
      <c r="CP7" s="26"/>
    </row>
    <row r="8" spans="1:94" ht="24" customHeight="1">
      <c r="B8" s="47"/>
      <c r="C8" s="293" t="s">
        <v>388</v>
      </c>
      <c r="D8" s="294"/>
      <c r="E8" s="294"/>
      <c r="F8" s="294"/>
      <c r="G8" s="294"/>
      <c r="H8" s="294"/>
      <c r="I8" s="294"/>
      <c r="J8" s="294"/>
      <c r="K8" s="295"/>
      <c r="L8" s="88"/>
      <c r="X8" s="40" t="s">
        <v>37</v>
      </c>
      <c r="AA8" s="26" t="s">
        <v>38</v>
      </c>
      <c r="AC8" s="11" t="s">
        <v>39</v>
      </c>
      <c r="AE8" s="41"/>
    </row>
    <row r="9" spans="1:94" s="25" customFormat="1" ht="12.65" customHeight="1">
      <c r="A9" s="3"/>
      <c r="B9" s="47"/>
      <c r="C9" s="115"/>
      <c r="D9" s="115"/>
      <c r="E9" s="115"/>
      <c r="F9" s="115"/>
      <c r="G9" s="115"/>
      <c r="H9" s="115"/>
      <c r="I9" s="115"/>
      <c r="J9" s="115"/>
      <c r="K9" s="87"/>
      <c r="L9" s="88"/>
      <c r="N9" s="3"/>
      <c r="O9" s="3"/>
      <c r="P9" s="3"/>
      <c r="Q9" s="3"/>
      <c r="R9" s="3"/>
      <c r="S9" s="3"/>
      <c r="T9" s="3"/>
      <c r="U9" s="3"/>
      <c r="V9" s="3"/>
      <c r="X9" s="12"/>
      <c r="AA9" s="26"/>
      <c r="AC9" s="11"/>
      <c r="AE9" s="41"/>
      <c r="CM9" s="26"/>
      <c r="CN9" s="26"/>
      <c r="CO9" s="26"/>
      <c r="CP9" s="26"/>
    </row>
    <row r="10" spans="1:94" s="25" customFormat="1" ht="14.5" customHeight="1">
      <c r="A10" s="3"/>
      <c r="B10" s="47"/>
      <c r="C10" s="71" t="s">
        <v>389</v>
      </c>
      <c r="D10" s="71"/>
      <c r="E10" s="71"/>
      <c r="F10" s="296"/>
      <c r="G10" s="296"/>
      <c r="H10" s="64"/>
      <c r="I10" s="89"/>
      <c r="J10" s="89"/>
      <c r="K10" s="147" t="s">
        <v>380</v>
      </c>
      <c r="L10" s="90"/>
      <c r="N10" s="3"/>
      <c r="O10" s="3"/>
      <c r="P10" s="3"/>
      <c r="Q10" s="3"/>
      <c r="R10" s="3"/>
      <c r="S10" s="3"/>
      <c r="T10" s="3"/>
      <c r="U10" s="3"/>
      <c r="V10" s="3"/>
      <c r="X10" s="12"/>
      <c r="AA10" s="26"/>
      <c r="AC10" s="11"/>
      <c r="AE10" s="41"/>
      <c r="CM10" s="26"/>
      <c r="CN10" s="26"/>
      <c r="CO10" s="26"/>
      <c r="CP10" s="26"/>
    </row>
    <row r="11" spans="1:94" s="25" customFormat="1" ht="18.649999999999999" customHeight="1">
      <c r="A11" s="3"/>
      <c r="B11" s="47"/>
      <c r="C11" s="215" t="s">
        <v>505</v>
      </c>
      <c r="D11" s="287"/>
      <c r="E11" s="287"/>
      <c r="F11" s="287"/>
      <c r="G11" s="287"/>
      <c r="H11" s="287"/>
      <c r="I11" s="287"/>
      <c r="J11" s="216"/>
      <c r="K11" s="124" t="s">
        <v>380</v>
      </c>
      <c r="L11" s="50"/>
      <c r="N11" s="3"/>
      <c r="O11" s="3"/>
      <c r="P11" s="3"/>
      <c r="Q11" s="3"/>
      <c r="R11" s="3"/>
      <c r="S11" s="3"/>
      <c r="T11" s="3"/>
      <c r="U11" s="3"/>
      <c r="V11" s="3"/>
      <c r="X11" s="12"/>
      <c r="AA11" s="26"/>
      <c r="AC11" s="11"/>
      <c r="AE11" s="41"/>
      <c r="CM11" s="26"/>
      <c r="CN11" s="26"/>
      <c r="CO11" s="26"/>
      <c r="CP11" s="26"/>
    </row>
    <row r="12" spans="1:94" s="25" customFormat="1" ht="18.649999999999999" customHeight="1">
      <c r="A12" s="3"/>
      <c r="B12" s="47"/>
      <c r="C12" s="215" t="s">
        <v>506</v>
      </c>
      <c r="D12" s="287"/>
      <c r="E12" s="287"/>
      <c r="F12" s="287"/>
      <c r="G12" s="287"/>
      <c r="H12" s="287"/>
      <c r="I12" s="287"/>
      <c r="J12" s="216"/>
      <c r="K12" s="124" t="s">
        <v>380</v>
      </c>
      <c r="L12" s="50"/>
      <c r="N12" s="3"/>
      <c r="O12" s="3"/>
      <c r="P12" s="3"/>
      <c r="Q12" s="3"/>
      <c r="R12" s="3"/>
      <c r="S12" s="3"/>
      <c r="T12" s="3"/>
      <c r="U12" s="3"/>
      <c r="V12" s="3"/>
      <c r="X12" s="12"/>
      <c r="AA12" s="26"/>
      <c r="AC12" s="11"/>
      <c r="AE12" s="41"/>
      <c r="CM12" s="26"/>
      <c r="CN12" s="26"/>
      <c r="CO12" s="26"/>
      <c r="CP12" s="26"/>
    </row>
    <row r="13" spans="1:94" s="25" customFormat="1" ht="25" customHeight="1">
      <c r="A13" s="3"/>
      <c r="B13" s="47"/>
      <c r="C13" s="215" t="s">
        <v>504</v>
      </c>
      <c r="D13" s="287"/>
      <c r="E13" s="287"/>
      <c r="F13" s="287"/>
      <c r="G13" s="287"/>
      <c r="H13" s="287"/>
      <c r="I13" s="287"/>
      <c r="J13" s="216"/>
      <c r="K13" s="124" t="s">
        <v>380</v>
      </c>
      <c r="L13" s="50"/>
      <c r="N13" s="3"/>
      <c r="O13" s="3"/>
      <c r="P13" s="3"/>
      <c r="Q13" s="3"/>
      <c r="R13" s="3"/>
      <c r="S13" s="3"/>
      <c r="T13" s="3"/>
      <c r="U13" s="3"/>
      <c r="V13" s="3"/>
      <c r="X13" s="12"/>
      <c r="AA13" s="26"/>
      <c r="AC13" s="11"/>
      <c r="AE13" s="41"/>
      <c r="CM13" s="26"/>
      <c r="CN13" s="26"/>
      <c r="CO13" s="26"/>
      <c r="CP13" s="26"/>
    </row>
    <row r="14" spans="1:94" s="25" customFormat="1" ht="15" customHeight="1">
      <c r="A14" s="3"/>
      <c r="B14" s="47"/>
      <c r="C14" s="64"/>
      <c r="D14" s="64"/>
      <c r="E14" s="64"/>
      <c r="F14" s="64"/>
      <c r="G14" s="64"/>
      <c r="H14" s="64"/>
      <c r="I14" s="64"/>
      <c r="J14" s="64"/>
      <c r="K14" s="64"/>
      <c r="L14" s="50"/>
      <c r="N14" s="3"/>
      <c r="O14" s="3"/>
      <c r="P14" s="3"/>
      <c r="Q14" s="3"/>
      <c r="R14" s="3"/>
      <c r="S14" s="3"/>
      <c r="T14" s="3"/>
      <c r="U14" s="3"/>
      <c r="V14" s="3"/>
      <c r="X14" s="12"/>
      <c r="AA14" s="26"/>
      <c r="AC14" s="11"/>
      <c r="AE14" s="41"/>
      <c r="CM14" s="26"/>
      <c r="CN14" s="26"/>
      <c r="CO14" s="26"/>
      <c r="CP14" s="26"/>
    </row>
    <row r="15" spans="1:94" s="25" customFormat="1" ht="15" customHeight="1">
      <c r="A15" s="3"/>
      <c r="B15" s="47"/>
      <c r="C15" s="71" t="s">
        <v>501</v>
      </c>
      <c r="D15" s="64"/>
      <c r="E15" s="64"/>
      <c r="F15" s="64"/>
      <c r="G15" s="64"/>
      <c r="H15" s="64"/>
      <c r="I15" s="64"/>
      <c r="J15" s="64"/>
      <c r="K15" s="64"/>
      <c r="L15" s="50"/>
      <c r="N15" s="3"/>
      <c r="O15" s="3"/>
      <c r="P15" s="3"/>
      <c r="Q15" s="3"/>
      <c r="R15" s="3"/>
      <c r="S15" s="3"/>
      <c r="T15" s="3"/>
      <c r="U15" s="3"/>
      <c r="V15" s="3"/>
      <c r="X15" s="12"/>
      <c r="AA15" s="26"/>
      <c r="AC15" s="11"/>
      <c r="AE15" s="41"/>
      <c r="CM15" s="26"/>
      <c r="CN15" s="26"/>
      <c r="CO15" s="26"/>
      <c r="CP15" s="26"/>
    </row>
    <row r="16" spans="1:94" s="25" customFormat="1" ht="30.5" customHeight="1">
      <c r="A16" s="3"/>
      <c r="B16" s="47"/>
      <c r="C16" s="215" t="s">
        <v>503</v>
      </c>
      <c r="D16" s="287"/>
      <c r="E16" s="287"/>
      <c r="F16" s="287"/>
      <c r="G16" s="287"/>
      <c r="H16" s="287"/>
      <c r="I16" s="287"/>
      <c r="J16" s="216"/>
      <c r="K16" s="124" t="s">
        <v>380</v>
      </c>
      <c r="L16" s="50"/>
      <c r="N16" s="3"/>
      <c r="O16" s="3"/>
      <c r="P16" s="3"/>
      <c r="Q16" s="3"/>
      <c r="R16" s="3"/>
      <c r="S16" s="3"/>
      <c r="T16" s="3"/>
      <c r="U16" s="3"/>
      <c r="V16" s="3"/>
      <c r="X16" s="12"/>
      <c r="AA16" s="26"/>
      <c r="AC16" s="11"/>
      <c r="AE16" s="41"/>
      <c r="CM16" s="26"/>
      <c r="CN16" s="26"/>
      <c r="CO16" s="26"/>
      <c r="CP16" s="26"/>
    </row>
    <row r="17" spans="1:94" s="25" customFormat="1" ht="91" customHeight="1">
      <c r="A17" s="3"/>
      <c r="B17" s="47"/>
      <c r="C17" s="215" t="s">
        <v>507</v>
      </c>
      <c r="D17" s="287"/>
      <c r="E17" s="287"/>
      <c r="F17" s="287"/>
      <c r="G17" s="287"/>
      <c r="H17" s="287"/>
      <c r="I17" s="287"/>
      <c r="J17" s="216"/>
      <c r="K17" s="124" t="s">
        <v>380</v>
      </c>
      <c r="L17" s="50"/>
      <c r="N17" s="3"/>
      <c r="O17" s="3"/>
      <c r="P17" s="3"/>
      <c r="Q17" s="3"/>
      <c r="R17" s="3"/>
      <c r="S17" s="3"/>
      <c r="T17" s="3"/>
      <c r="U17" s="3"/>
      <c r="V17" s="3"/>
      <c r="X17" s="12"/>
      <c r="AA17" s="26"/>
      <c r="AC17" s="11"/>
      <c r="AE17" s="41"/>
      <c r="CM17" s="26"/>
      <c r="CN17" s="26"/>
      <c r="CO17" s="26"/>
      <c r="CP17" s="26"/>
    </row>
    <row r="18" spans="1:94" s="25" customFormat="1" ht="15" customHeight="1">
      <c r="A18" s="3"/>
      <c r="B18" s="47"/>
      <c r="C18" s="64"/>
      <c r="D18" s="64"/>
      <c r="E18" s="64"/>
      <c r="F18" s="64"/>
      <c r="G18" s="64"/>
      <c r="H18" s="64"/>
      <c r="I18" s="64"/>
      <c r="J18" s="64"/>
      <c r="K18" s="64"/>
      <c r="L18" s="50"/>
      <c r="N18" s="3"/>
      <c r="O18" s="3"/>
      <c r="P18" s="3"/>
      <c r="Q18" s="3"/>
      <c r="R18" s="3"/>
      <c r="S18" s="3"/>
      <c r="T18" s="3"/>
      <c r="U18" s="3"/>
      <c r="V18" s="3"/>
      <c r="X18" s="12"/>
      <c r="AA18" s="26"/>
      <c r="AC18" s="11"/>
      <c r="AE18" s="41"/>
      <c r="CM18" s="26"/>
      <c r="CN18" s="26"/>
      <c r="CO18" s="26"/>
      <c r="CP18" s="26"/>
    </row>
    <row r="19" spans="1:94" s="25" customFormat="1" ht="15" customHeight="1">
      <c r="A19" s="3"/>
      <c r="B19" s="47"/>
      <c r="C19" s="71" t="s">
        <v>502</v>
      </c>
      <c r="D19" s="64"/>
      <c r="E19" s="64"/>
      <c r="F19" s="64"/>
      <c r="G19" s="64"/>
      <c r="H19" s="64"/>
      <c r="I19" s="64"/>
      <c r="J19" s="64"/>
      <c r="K19" s="64"/>
      <c r="L19" s="50"/>
      <c r="N19" s="3"/>
      <c r="O19" s="3"/>
      <c r="P19" s="3"/>
      <c r="Q19" s="3"/>
      <c r="R19" s="3"/>
      <c r="S19" s="3"/>
      <c r="T19" s="3"/>
      <c r="U19" s="3"/>
      <c r="V19" s="3"/>
      <c r="X19" s="12"/>
      <c r="AA19" s="26"/>
      <c r="AC19" s="11"/>
      <c r="AE19" s="41"/>
      <c r="CM19" s="26"/>
      <c r="CN19" s="26"/>
      <c r="CO19" s="26"/>
      <c r="CP19" s="26"/>
    </row>
    <row r="20" spans="1:94" s="25" customFormat="1" ht="15" customHeight="1">
      <c r="A20" s="3"/>
      <c r="B20" s="47"/>
      <c r="C20" s="215" t="s">
        <v>509</v>
      </c>
      <c r="D20" s="287"/>
      <c r="E20" s="287"/>
      <c r="F20" s="287"/>
      <c r="G20" s="287"/>
      <c r="H20" s="287"/>
      <c r="I20" s="287"/>
      <c r="J20" s="216"/>
      <c r="K20" s="124" t="s">
        <v>380</v>
      </c>
      <c r="L20" s="50"/>
      <c r="N20" s="3"/>
      <c r="O20" s="3"/>
      <c r="P20" s="3"/>
      <c r="Q20" s="3"/>
      <c r="R20" s="3"/>
      <c r="S20" s="3"/>
      <c r="T20" s="3"/>
      <c r="U20" s="3"/>
      <c r="V20" s="3"/>
      <c r="X20" s="12"/>
      <c r="AA20" s="26"/>
      <c r="AC20" s="11"/>
      <c r="AE20" s="41"/>
      <c r="CM20" s="26"/>
      <c r="CN20" s="26"/>
      <c r="CO20" s="26"/>
      <c r="CP20" s="26"/>
    </row>
    <row r="21" spans="1:94" s="25" customFormat="1" ht="70.5" customHeight="1">
      <c r="A21" s="3"/>
      <c r="B21" s="47"/>
      <c r="C21" s="215" t="s">
        <v>510</v>
      </c>
      <c r="D21" s="287"/>
      <c r="E21" s="287"/>
      <c r="F21" s="287"/>
      <c r="G21" s="287"/>
      <c r="H21" s="287"/>
      <c r="I21" s="287"/>
      <c r="J21" s="216"/>
      <c r="K21" s="124" t="s">
        <v>380</v>
      </c>
      <c r="L21" s="50"/>
      <c r="N21" s="3"/>
      <c r="O21" s="3"/>
      <c r="P21" s="3"/>
      <c r="Q21" s="3"/>
      <c r="R21" s="3"/>
      <c r="S21" s="3"/>
      <c r="T21" s="3"/>
      <c r="U21" s="3"/>
      <c r="V21" s="3"/>
      <c r="X21" s="12"/>
      <c r="AA21" s="26"/>
      <c r="AC21" s="11"/>
      <c r="AE21" s="41"/>
      <c r="CM21" s="26"/>
      <c r="CN21" s="26"/>
      <c r="CO21" s="26"/>
      <c r="CP21" s="26"/>
    </row>
    <row r="22" spans="1:94" s="25" customFormat="1" ht="15" customHeight="1">
      <c r="A22" s="3"/>
      <c r="B22" s="47"/>
      <c r="C22" s="91"/>
      <c r="D22" s="64"/>
      <c r="E22" s="64"/>
      <c r="F22" s="64"/>
      <c r="G22" s="64"/>
      <c r="H22" s="64"/>
      <c r="I22" s="64"/>
      <c r="J22" s="64"/>
      <c r="K22" s="64"/>
      <c r="L22" s="50"/>
      <c r="N22" s="3"/>
      <c r="O22" s="3"/>
      <c r="P22" s="3"/>
      <c r="Q22" s="3"/>
      <c r="R22" s="3"/>
      <c r="S22" s="3"/>
      <c r="T22" s="3"/>
      <c r="U22" s="3"/>
      <c r="V22" s="3"/>
      <c r="X22" s="12"/>
      <c r="AA22" s="26"/>
      <c r="AC22" s="11"/>
      <c r="AE22" s="41"/>
      <c r="CM22" s="26"/>
      <c r="CN22" s="26"/>
      <c r="CO22" s="26"/>
      <c r="CP22" s="26"/>
    </row>
    <row r="23" spans="1:94" s="25" customFormat="1" ht="15" customHeight="1">
      <c r="A23" s="3"/>
      <c r="B23" s="47"/>
      <c r="C23" s="71" t="s">
        <v>495</v>
      </c>
      <c r="D23" s="64"/>
      <c r="E23" s="64"/>
      <c r="F23" s="64"/>
      <c r="G23" s="64"/>
      <c r="H23" s="64"/>
      <c r="I23" s="64"/>
      <c r="J23" s="64"/>
      <c r="K23" s="64"/>
      <c r="L23" s="50"/>
      <c r="N23" s="3"/>
      <c r="O23" s="3"/>
      <c r="P23" s="3"/>
      <c r="Q23" s="3"/>
      <c r="R23" s="3"/>
      <c r="S23" s="3"/>
      <c r="T23" s="3"/>
      <c r="U23" s="3"/>
      <c r="V23" s="3"/>
      <c r="X23" s="12"/>
      <c r="AA23" s="26"/>
      <c r="AC23" s="11"/>
      <c r="AE23" s="41"/>
      <c r="CM23" s="26"/>
      <c r="CN23" s="26"/>
      <c r="CO23" s="26"/>
      <c r="CP23" s="26"/>
    </row>
    <row r="24" spans="1:94" s="25" customFormat="1" ht="82" customHeight="1">
      <c r="A24" s="3"/>
      <c r="B24" s="47"/>
      <c r="C24" s="215" t="s">
        <v>496</v>
      </c>
      <c r="D24" s="287"/>
      <c r="E24" s="287"/>
      <c r="F24" s="287"/>
      <c r="G24" s="287"/>
      <c r="H24" s="287"/>
      <c r="I24" s="287"/>
      <c r="J24" s="216"/>
      <c r="K24" s="124" t="s">
        <v>380</v>
      </c>
      <c r="L24" s="50"/>
      <c r="N24" s="3"/>
      <c r="O24" s="3"/>
      <c r="P24" s="3"/>
      <c r="Q24" s="3"/>
      <c r="R24" s="3"/>
      <c r="S24" s="3"/>
      <c r="T24" s="3"/>
      <c r="U24" s="3"/>
      <c r="V24" s="3"/>
      <c r="X24" s="12"/>
      <c r="AA24" s="26"/>
      <c r="AC24" s="11"/>
      <c r="AE24" s="41"/>
      <c r="CM24" s="26"/>
      <c r="CN24" s="26"/>
      <c r="CO24" s="26"/>
      <c r="CP24" s="26"/>
    </row>
    <row r="25" spans="1:94" s="25" customFormat="1" ht="19.5" customHeight="1">
      <c r="A25" s="3"/>
      <c r="B25" s="47"/>
      <c r="C25" s="215" t="s">
        <v>497</v>
      </c>
      <c r="D25" s="287"/>
      <c r="E25" s="287"/>
      <c r="F25" s="287"/>
      <c r="G25" s="287"/>
      <c r="H25" s="287"/>
      <c r="I25" s="287"/>
      <c r="J25" s="216"/>
      <c r="K25" s="124" t="s">
        <v>380</v>
      </c>
      <c r="L25" s="50"/>
      <c r="N25" s="3"/>
      <c r="O25" s="3"/>
      <c r="P25" s="3"/>
      <c r="Q25" s="3"/>
      <c r="R25" s="3"/>
      <c r="S25" s="3"/>
      <c r="T25" s="3"/>
      <c r="U25" s="3"/>
      <c r="V25" s="3"/>
      <c r="X25" s="12"/>
      <c r="AA25" s="26"/>
      <c r="AC25" s="11"/>
      <c r="AE25" s="41"/>
      <c r="CM25" s="26"/>
      <c r="CN25" s="26"/>
      <c r="CO25" s="26"/>
      <c r="CP25" s="26"/>
    </row>
    <row r="26" spans="1:94" s="25" customFormat="1" ht="15" customHeight="1">
      <c r="A26" s="3"/>
      <c r="B26" s="47"/>
      <c r="C26" s="91"/>
      <c r="D26" s="64"/>
      <c r="E26" s="64"/>
      <c r="F26" s="64"/>
      <c r="G26" s="64"/>
      <c r="H26" s="64"/>
      <c r="I26" s="64"/>
      <c r="J26" s="64"/>
      <c r="K26" s="64"/>
      <c r="L26" s="50"/>
      <c r="N26" s="3"/>
      <c r="O26" s="3"/>
      <c r="P26" s="3"/>
      <c r="Q26" s="3"/>
      <c r="R26" s="3"/>
      <c r="S26" s="3"/>
      <c r="T26" s="3"/>
      <c r="U26" s="3"/>
      <c r="V26" s="3"/>
      <c r="X26" s="12"/>
      <c r="AA26" s="26"/>
      <c r="AC26" s="11"/>
      <c r="AE26" s="41"/>
      <c r="CM26" s="26"/>
      <c r="CN26" s="26"/>
      <c r="CO26" s="26"/>
      <c r="CP26" s="26"/>
    </row>
    <row r="27" spans="1:94" s="25" customFormat="1" ht="15" customHeight="1">
      <c r="A27" s="3"/>
      <c r="B27" s="47"/>
      <c r="C27" s="71" t="s">
        <v>540</v>
      </c>
      <c r="D27" s="64"/>
      <c r="E27" s="64"/>
      <c r="F27" s="64"/>
      <c r="G27" s="64"/>
      <c r="H27" s="64"/>
      <c r="I27" s="64"/>
      <c r="J27" s="64"/>
      <c r="K27" s="64"/>
      <c r="L27" s="50"/>
      <c r="N27" s="3"/>
      <c r="O27" s="3"/>
      <c r="P27" s="3"/>
      <c r="Q27" s="3"/>
      <c r="R27" s="3"/>
      <c r="S27" s="3"/>
      <c r="T27" s="3"/>
      <c r="U27" s="3"/>
      <c r="V27" s="3"/>
      <c r="X27" s="12"/>
      <c r="AA27" s="26"/>
      <c r="AC27" s="11"/>
      <c r="AE27" s="41"/>
      <c r="CM27" s="26"/>
      <c r="CN27" s="26"/>
      <c r="CO27" s="26"/>
      <c r="CP27" s="26"/>
    </row>
    <row r="28" spans="1:94" s="25" customFormat="1" ht="15" customHeight="1">
      <c r="A28" s="3"/>
      <c r="B28" s="47"/>
      <c r="C28" s="215" t="s">
        <v>479</v>
      </c>
      <c r="D28" s="287"/>
      <c r="E28" s="287"/>
      <c r="F28" s="287"/>
      <c r="G28" s="287"/>
      <c r="H28" s="287"/>
      <c r="I28" s="287"/>
      <c r="J28" s="216"/>
      <c r="K28" s="124" t="s">
        <v>380</v>
      </c>
      <c r="L28" s="50"/>
      <c r="N28" s="3"/>
      <c r="O28" s="3"/>
      <c r="P28" s="3"/>
      <c r="Q28" s="3"/>
      <c r="R28" s="3"/>
      <c r="S28" s="3"/>
      <c r="T28" s="3"/>
      <c r="U28" s="3"/>
      <c r="V28" s="3"/>
      <c r="X28" s="12"/>
      <c r="AA28" s="26"/>
      <c r="AC28" s="11"/>
      <c r="AE28" s="41"/>
      <c r="CM28" s="26"/>
      <c r="CN28" s="26"/>
      <c r="CO28" s="26"/>
      <c r="CP28" s="26"/>
    </row>
    <row r="29" spans="1:94" s="25" customFormat="1" ht="15" customHeight="1">
      <c r="A29" s="3"/>
      <c r="B29" s="47"/>
      <c r="C29" s="215" t="s">
        <v>477</v>
      </c>
      <c r="D29" s="287"/>
      <c r="E29" s="287"/>
      <c r="F29" s="287"/>
      <c r="G29" s="287"/>
      <c r="H29" s="287"/>
      <c r="I29" s="287"/>
      <c r="J29" s="216"/>
      <c r="K29" s="124" t="s">
        <v>380</v>
      </c>
      <c r="L29" s="50"/>
      <c r="N29" s="3"/>
      <c r="O29" s="3"/>
      <c r="P29" s="3"/>
      <c r="Q29" s="3"/>
      <c r="R29" s="3"/>
      <c r="S29" s="3"/>
      <c r="T29" s="3"/>
      <c r="U29" s="3"/>
      <c r="V29" s="3"/>
      <c r="X29" s="12"/>
      <c r="AA29" s="26"/>
      <c r="AC29" s="11"/>
      <c r="AE29" s="41"/>
      <c r="CM29" s="26"/>
      <c r="CN29" s="26"/>
      <c r="CO29" s="26"/>
      <c r="CP29" s="26"/>
    </row>
    <row r="30" spans="1:94" s="25" customFormat="1" ht="15" customHeight="1">
      <c r="A30" s="3"/>
      <c r="B30" s="47"/>
      <c r="C30" s="91"/>
      <c r="D30" s="64"/>
      <c r="E30" s="64"/>
      <c r="F30" s="64"/>
      <c r="G30" s="64"/>
      <c r="H30" s="64"/>
      <c r="I30" s="64"/>
      <c r="J30" s="64"/>
      <c r="K30" s="64"/>
      <c r="L30" s="50"/>
      <c r="N30" s="3"/>
      <c r="O30" s="3"/>
      <c r="P30" s="3"/>
      <c r="Q30" s="3"/>
      <c r="R30" s="3"/>
      <c r="S30" s="3"/>
      <c r="T30" s="3"/>
      <c r="U30" s="3"/>
      <c r="V30" s="3"/>
      <c r="X30" s="12"/>
      <c r="AA30" s="26"/>
      <c r="AC30" s="11"/>
      <c r="AE30" s="41"/>
      <c r="CM30" s="26"/>
      <c r="CN30" s="26"/>
      <c r="CO30" s="26"/>
      <c r="CP30" s="26"/>
    </row>
    <row r="31" spans="1:94" s="25" customFormat="1" ht="15" customHeight="1">
      <c r="A31" s="3"/>
      <c r="B31" s="47"/>
      <c r="C31" s="71" t="s">
        <v>492</v>
      </c>
      <c r="D31" s="64"/>
      <c r="E31" s="64"/>
      <c r="F31" s="64"/>
      <c r="G31" s="64"/>
      <c r="H31" s="64"/>
      <c r="I31" s="64"/>
      <c r="J31" s="64"/>
      <c r="K31" s="147"/>
      <c r="L31" s="50"/>
      <c r="N31" s="3"/>
      <c r="O31" s="3"/>
      <c r="P31" s="3"/>
      <c r="Q31" s="3"/>
      <c r="R31" s="3"/>
      <c r="S31" s="3"/>
      <c r="T31" s="3"/>
      <c r="U31" s="3"/>
      <c r="V31" s="3"/>
      <c r="X31" s="12"/>
      <c r="AA31" s="26"/>
      <c r="AC31" s="11"/>
      <c r="AE31" s="41"/>
      <c r="CM31" s="26"/>
      <c r="CN31" s="26"/>
      <c r="CO31" s="26"/>
      <c r="CP31" s="26"/>
    </row>
    <row r="32" spans="1:94" s="25" customFormat="1" ht="22" customHeight="1">
      <c r="A32" s="3"/>
      <c r="B32" s="47"/>
      <c r="C32" s="290" t="s">
        <v>520</v>
      </c>
      <c r="D32" s="291"/>
      <c r="E32" s="291"/>
      <c r="F32" s="291"/>
      <c r="G32" s="291"/>
      <c r="H32" s="291"/>
      <c r="I32" s="291"/>
      <c r="J32" s="292"/>
      <c r="K32" s="288" t="s">
        <v>380</v>
      </c>
      <c r="L32" s="50"/>
      <c r="N32" s="3"/>
      <c r="O32" s="3"/>
      <c r="P32" s="3"/>
      <c r="Q32" s="3"/>
      <c r="R32" s="3"/>
      <c r="S32" s="3"/>
      <c r="T32" s="3"/>
      <c r="U32" s="3"/>
      <c r="V32" s="3"/>
      <c r="X32" s="12"/>
      <c r="AA32" s="26"/>
      <c r="AC32" s="11"/>
      <c r="AE32" s="41"/>
      <c r="CM32" s="26"/>
      <c r="CN32" s="26"/>
      <c r="CO32" s="26"/>
      <c r="CP32" s="26"/>
    </row>
    <row r="33" spans="1:94" s="25" customFormat="1" ht="119.5" customHeight="1">
      <c r="A33" s="3"/>
      <c r="B33" s="47"/>
      <c r="C33" s="153" t="s">
        <v>518</v>
      </c>
      <c r="D33" s="154"/>
      <c r="E33" s="154" t="s">
        <v>519</v>
      </c>
      <c r="F33" s="154"/>
      <c r="G33" s="154"/>
      <c r="H33" s="154"/>
      <c r="I33" s="154"/>
      <c r="J33" s="155"/>
      <c r="K33" s="289"/>
      <c r="L33" s="50"/>
      <c r="N33" s="3"/>
      <c r="O33" s="3"/>
      <c r="P33" s="3"/>
      <c r="Q33" s="3"/>
      <c r="R33" s="3"/>
      <c r="S33" s="3"/>
      <c r="T33" s="3"/>
      <c r="U33" s="3"/>
      <c r="V33" s="3"/>
      <c r="X33" s="12"/>
      <c r="AA33" s="26"/>
      <c r="AC33" s="11"/>
      <c r="AE33" s="41"/>
      <c r="CM33" s="26"/>
      <c r="CN33" s="26"/>
      <c r="CO33" s="26"/>
      <c r="CP33" s="26"/>
    </row>
    <row r="34" spans="1:94" s="25" customFormat="1" ht="49.5" customHeight="1">
      <c r="A34" s="3"/>
      <c r="B34" s="47"/>
      <c r="C34" s="215" t="s">
        <v>493</v>
      </c>
      <c r="D34" s="287"/>
      <c r="E34" s="287"/>
      <c r="F34" s="287"/>
      <c r="G34" s="287"/>
      <c r="H34" s="287"/>
      <c r="I34" s="287"/>
      <c r="J34" s="216"/>
      <c r="K34" s="124" t="s">
        <v>380</v>
      </c>
      <c r="L34" s="50"/>
      <c r="N34" s="3"/>
      <c r="O34" s="3"/>
      <c r="P34" s="3"/>
      <c r="Q34" s="3"/>
      <c r="R34" s="3"/>
      <c r="S34" s="3"/>
      <c r="T34" s="3"/>
      <c r="U34" s="3"/>
      <c r="V34" s="3"/>
      <c r="X34" s="12"/>
      <c r="AA34" s="26"/>
      <c r="AC34" s="11"/>
      <c r="AE34" s="41"/>
      <c r="CM34" s="26"/>
      <c r="CN34" s="26"/>
      <c r="CO34" s="26"/>
      <c r="CP34" s="26"/>
    </row>
    <row r="35" spans="1:94" s="25" customFormat="1" ht="15" customHeight="1">
      <c r="A35" s="3"/>
      <c r="B35" s="47"/>
      <c r="C35" s="64"/>
      <c r="D35" s="64"/>
      <c r="E35" s="64"/>
      <c r="F35" s="64"/>
      <c r="G35" s="64"/>
      <c r="H35" s="64"/>
      <c r="I35" s="64"/>
      <c r="J35" s="64"/>
      <c r="K35" s="64"/>
      <c r="L35" s="50"/>
      <c r="N35" s="3"/>
      <c r="O35" s="3"/>
      <c r="P35" s="3"/>
      <c r="Q35" s="3"/>
      <c r="R35" s="3"/>
      <c r="S35" s="3"/>
      <c r="T35" s="3"/>
      <c r="U35" s="3"/>
      <c r="V35" s="3"/>
      <c r="X35" s="12"/>
      <c r="AA35" s="26"/>
      <c r="AC35" s="11"/>
      <c r="AE35" s="41"/>
      <c r="CM35" s="26"/>
      <c r="CN35" s="26"/>
      <c r="CO35" s="26"/>
      <c r="CP35" s="26"/>
    </row>
    <row r="36" spans="1:94" s="25" customFormat="1" ht="15" customHeight="1">
      <c r="A36" s="3"/>
      <c r="B36" s="47"/>
      <c r="C36" s="71" t="s">
        <v>498</v>
      </c>
      <c r="D36" s="64"/>
      <c r="E36" s="64"/>
      <c r="F36" s="64"/>
      <c r="G36" s="64"/>
      <c r="H36" s="64"/>
      <c r="I36" s="64"/>
      <c r="J36" s="64"/>
      <c r="K36" s="64"/>
      <c r="L36" s="50"/>
      <c r="N36" s="3"/>
      <c r="O36" s="3"/>
      <c r="P36" s="3"/>
      <c r="Q36" s="3"/>
      <c r="R36" s="3"/>
      <c r="S36" s="3"/>
      <c r="T36" s="3"/>
      <c r="U36" s="3"/>
      <c r="V36" s="3"/>
      <c r="X36" s="12"/>
      <c r="AA36" s="26"/>
      <c r="AC36" s="11"/>
      <c r="AE36" s="41"/>
      <c r="CM36" s="26"/>
      <c r="CN36" s="26"/>
      <c r="CO36" s="26"/>
      <c r="CP36" s="26"/>
    </row>
    <row r="37" spans="1:94" s="25" customFormat="1" ht="15" customHeight="1">
      <c r="A37" s="3"/>
      <c r="B37" s="47"/>
      <c r="C37" s="215" t="s">
        <v>533</v>
      </c>
      <c r="D37" s="287"/>
      <c r="E37" s="287"/>
      <c r="F37" s="287"/>
      <c r="G37" s="287"/>
      <c r="H37" s="287"/>
      <c r="I37" s="287"/>
      <c r="J37" s="216"/>
      <c r="K37" s="124" t="s">
        <v>380</v>
      </c>
      <c r="L37" s="50"/>
      <c r="N37" s="3"/>
      <c r="O37" s="3"/>
      <c r="P37" s="3"/>
      <c r="Q37" s="3"/>
      <c r="R37" s="3"/>
      <c r="S37" s="3"/>
      <c r="T37" s="3"/>
      <c r="U37" s="3"/>
      <c r="V37" s="3"/>
      <c r="X37" s="12"/>
      <c r="AA37" s="26"/>
      <c r="AC37" s="11"/>
      <c r="AE37" s="41"/>
      <c r="CM37" s="26"/>
      <c r="CN37" s="26"/>
      <c r="CO37" s="26"/>
      <c r="CP37" s="26"/>
    </row>
    <row r="38" spans="1:94" s="25" customFormat="1" ht="15" customHeight="1">
      <c r="A38" s="3"/>
      <c r="B38" s="47"/>
      <c r="C38" s="215" t="s">
        <v>534</v>
      </c>
      <c r="D38" s="287"/>
      <c r="E38" s="287"/>
      <c r="F38" s="287"/>
      <c r="G38" s="287"/>
      <c r="H38" s="287"/>
      <c r="I38" s="287"/>
      <c r="J38" s="216"/>
      <c r="K38" s="124" t="s">
        <v>380</v>
      </c>
      <c r="L38" s="50"/>
      <c r="N38" s="3"/>
      <c r="O38" s="3"/>
      <c r="P38" s="3"/>
      <c r="Q38" s="3"/>
      <c r="R38" s="3"/>
      <c r="S38" s="3"/>
      <c r="T38" s="3"/>
      <c r="U38" s="3"/>
      <c r="V38" s="3"/>
      <c r="X38" s="12"/>
      <c r="AA38" s="26"/>
      <c r="AC38" s="11"/>
      <c r="AE38" s="41"/>
      <c r="CM38" s="26"/>
      <c r="CN38" s="26"/>
      <c r="CO38" s="26"/>
      <c r="CP38" s="26"/>
    </row>
    <row r="39" spans="1:94" s="25" customFormat="1" ht="15" customHeight="1">
      <c r="A39" s="3"/>
      <c r="B39" s="47"/>
      <c r="C39" s="215" t="s">
        <v>535</v>
      </c>
      <c r="D39" s="287"/>
      <c r="E39" s="287"/>
      <c r="F39" s="287"/>
      <c r="G39" s="287"/>
      <c r="H39" s="287"/>
      <c r="I39" s="287"/>
      <c r="J39" s="216"/>
      <c r="K39" s="124" t="s">
        <v>380</v>
      </c>
      <c r="L39" s="50"/>
      <c r="N39" s="3"/>
      <c r="O39" s="3"/>
      <c r="P39" s="3"/>
      <c r="Q39" s="3"/>
      <c r="R39" s="3"/>
      <c r="S39" s="3"/>
      <c r="T39" s="3"/>
      <c r="U39" s="3"/>
      <c r="V39" s="3"/>
      <c r="X39" s="12"/>
      <c r="AA39" s="26"/>
      <c r="AC39" s="11"/>
      <c r="AE39" s="41"/>
      <c r="CM39" s="26"/>
      <c r="CN39" s="26"/>
      <c r="CO39" s="26"/>
      <c r="CP39" s="26"/>
    </row>
    <row r="40" spans="1:94" s="25" customFormat="1" ht="15" customHeight="1">
      <c r="A40" s="3"/>
      <c r="B40" s="47"/>
      <c r="C40" s="64"/>
      <c r="D40" s="64"/>
      <c r="E40" s="64"/>
      <c r="F40" s="64"/>
      <c r="G40" s="64"/>
      <c r="H40" s="64"/>
      <c r="I40" s="64"/>
      <c r="J40" s="64"/>
      <c r="K40" s="64"/>
      <c r="L40" s="50"/>
      <c r="N40" s="3"/>
      <c r="O40" s="3"/>
      <c r="P40" s="3"/>
      <c r="Q40" s="3"/>
      <c r="R40" s="3"/>
      <c r="S40" s="3"/>
      <c r="T40" s="3"/>
      <c r="U40" s="3"/>
      <c r="V40" s="3"/>
      <c r="X40" s="12"/>
      <c r="AA40" s="26"/>
      <c r="AC40" s="11"/>
      <c r="AE40" s="41"/>
      <c r="CM40" s="26"/>
      <c r="CN40" s="26"/>
      <c r="CO40" s="26"/>
      <c r="CP40" s="26"/>
    </row>
    <row r="41" spans="1:94" s="25" customFormat="1" ht="15" customHeight="1">
      <c r="A41" s="3"/>
      <c r="B41" s="47"/>
      <c r="C41" s="71" t="s">
        <v>539</v>
      </c>
      <c r="D41" s="64"/>
      <c r="E41" s="64"/>
      <c r="F41" s="64"/>
      <c r="G41" s="64"/>
      <c r="H41" s="64"/>
      <c r="I41" s="64"/>
      <c r="J41" s="64"/>
      <c r="K41" s="64"/>
      <c r="L41" s="50"/>
      <c r="N41" s="3"/>
      <c r="O41" s="3"/>
      <c r="P41" s="3"/>
      <c r="Q41" s="3"/>
      <c r="R41" s="3"/>
      <c r="S41" s="3"/>
      <c r="T41" s="3"/>
      <c r="U41" s="3"/>
      <c r="V41" s="3"/>
      <c r="X41" s="12"/>
      <c r="AA41" s="26"/>
      <c r="AC41" s="11"/>
      <c r="AE41" s="41"/>
      <c r="CM41" s="26"/>
      <c r="CN41" s="26"/>
      <c r="CO41" s="26"/>
      <c r="CP41" s="26"/>
    </row>
    <row r="42" spans="1:94" s="25" customFormat="1" ht="65.5" customHeight="1">
      <c r="A42" s="3"/>
      <c r="B42" s="47"/>
      <c r="C42" s="215" t="s">
        <v>500</v>
      </c>
      <c r="D42" s="287"/>
      <c r="E42" s="287"/>
      <c r="F42" s="287"/>
      <c r="G42" s="287"/>
      <c r="H42" s="287"/>
      <c r="I42" s="287"/>
      <c r="J42" s="216"/>
      <c r="K42" s="124" t="s">
        <v>380</v>
      </c>
      <c r="L42" s="50"/>
      <c r="N42" s="3"/>
      <c r="O42" s="3"/>
      <c r="P42" s="3"/>
      <c r="Q42" s="3"/>
      <c r="R42" s="3"/>
      <c r="S42" s="3"/>
      <c r="T42" s="3"/>
      <c r="U42" s="3"/>
      <c r="V42" s="3"/>
      <c r="X42" s="12"/>
      <c r="AA42" s="26"/>
      <c r="AC42" s="11"/>
      <c r="AE42" s="41"/>
      <c r="CM42" s="26"/>
      <c r="CN42" s="26"/>
      <c r="CO42" s="26"/>
      <c r="CP42" s="26"/>
    </row>
    <row r="43" spans="1:94" s="25" customFormat="1" ht="19" customHeight="1">
      <c r="A43" s="3"/>
      <c r="B43" s="47"/>
      <c r="C43" s="215" t="s">
        <v>451</v>
      </c>
      <c r="D43" s="287"/>
      <c r="E43" s="287"/>
      <c r="F43" s="287"/>
      <c r="G43" s="287"/>
      <c r="H43" s="287"/>
      <c r="I43" s="287"/>
      <c r="J43" s="216"/>
      <c r="K43" s="124" t="s">
        <v>380</v>
      </c>
      <c r="L43" s="50"/>
      <c r="N43" s="3"/>
      <c r="O43" s="3"/>
      <c r="P43" s="3"/>
      <c r="Q43" s="3"/>
      <c r="R43" s="3"/>
      <c r="S43" s="3"/>
      <c r="T43" s="3"/>
      <c r="U43" s="3"/>
      <c r="V43" s="3"/>
      <c r="X43" s="12"/>
      <c r="AA43" s="26"/>
      <c r="AC43" s="11"/>
      <c r="AE43" s="41"/>
      <c r="CM43" s="26"/>
      <c r="CN43" s="26"/>
      <c r="CO43" s="26"/>
      <c r="CP43" s="26"/>
    </row>
    <row r="44" spans="1:94" s="25" customFormat="1" ht="15" customHeight="1">
      <c r="A44" s="3"/>
      <c r="B44" s="47"/>
      <c r="C44" s="64"/>
      <c r="D44" s="64"/>
      <c r="E44" s="64"/>
      <c r="F44" s="64"/>
      <c r="G44" s="64"/>
      <c r="H44" s="64"/>
      <c r="I44" s="64"/>
      <c r="J44" s="64"/>
      <c r="K44" s="64"/>
      <c r="L44" s="50"/>
      <c r="N44" s="3"/>
      <c r="O44" s="3"/>
      <c r="P44" s="3"/>
      <c r="Q44" s="3"/>
      <c r="R44" s="3"/>
      <c r="S44" s="3"/>
      <c r="T44" s="3"/>
      <c r="U44" s="3"/>
      <c r="V44" s="3"/>
      <c r="X44" s="12"/>
      <c r="AA44" s="26"/>
      <c r="AC44" s="11"/>
      <c r="AE44" s="41"/>
      <c r="CM44" s="26"/>
      <c r="CN44" s="26"/>
      <c r="CO44" s="26"/>
      <c r="CP44" s="26"/>
    </row>
    <row r="45" spans="1:94" s="25" customFormat="1" ht="15" customHeight="1">
      <c r="A45" s="3"/>
      <c r="B45" s="47"/>
      <c r="C45" s="71" t="s">
        <v>511</v>
      </c>
      <c r="D45" s="64"/>
      <c r="E45" s="64"/>
      <c r="F45" s="64"/>
      <c r="G45" s="64"/>
      <c r="H45" s="64"/>
      <c r="I45" s="64"/>
      <c r="J45" s="64"/>
      <c r="K45" s="64"/>
      <c r="L45" s="50"/>
      <c r="N45" s="3"/>
      <c r="O45" s="3"/>
      <c r="P45" s="3"/>
      <c r="Q45" s="3"/>
      <c r="R45" s="3"/>
      <c r="S45" s="3"/>
      <c r="T45" s="3"/>
      <c r="U45" s="3"/>
      <c r="V45" s="3"/>
      <c r="X45" s="12"/>
      <c r="AA45" s="26"/>
      <c r="AC45" s="11"/>
      <c r="AE45" s="41"/>
      <c r="CM45" s="26"/>
      <c r="CN45" s="26"/>
      <c r="CO45" s="26"/>
      <c r="CP45" s="26"/>
    </row>
    <row r="46" spans="1:94" s="25" customFormat="1" ht="15" customHeight="1">
      <c r="A46" s="3"/>
      <c r="B46" s="47"/>
      <c r="C46" s="215" t="s">
        <v>512</v>
      </c>
      <c r="D46" s="287"/>
      <c r="E46" s="287"/>
      <c r="F46" s="287"/>
      <c r="G46" s="287"/>
      <c r="H46" s="287"/>
      <c r="I46" s="287"/>
      <c r="J46" s="216"/>
      <c r="K46" s="124" t="s">
        <v>380</v>
      </c>
      <c r="L46" s="50"/>
      <c r="N46" s="3"/>
      <c r="O46" s="3"/>
      <c r="P46" s="3"/>
      <c r="Q46" s="3"/>
      <c r="R46" s="3"/>
      <c r="S46" s="3"/>
      <c r="T46" s="3"/>
      <c r="U46" s="3"/>
      <c r="V46" s="3"/>
      <c r="X46" s="12"/>
      <c r="AA46" s="26"/>
      <c r="AC46" s="11"/>
      <c r="AE46" s="41"/>
      <c r="CM46" s="26"/>
      <c r="CN46" s="26"/>
      <c r="CO46" s="26"/>
      <c r="CP46" s="26"/>
    </row>
    <row r="47" spans="1:94" s="25" customFormat="1" ht="15" customHeight="1">
      <c r="A47" s="3"/>
      <c r="B47" s="47"/>
      <c r="C47" s="64"/>
      <c r="D47" s="64"/>
      <c r="E47" s="64"/>
      <c r="F47" s="64"/>
      <c r="G47" s="64"/>
      <c r="H47" s="64"/>
      <c r="I47" s="64"/>
      <c r="J47" s="64"/>
      <c r="K47" s="64"/>
      <c r="L47" s="50"/>
      <c r="N47" s="3"/>
      <c r="O47" s="3"/>
      <c r="P47" s="3"/>
      <c r="Q47" s="3"/>
      <c r="R47" s="3"/>
      <c r="S47" s="3"/>
      <c r="T47" s="3"/>
      <c r="U47" s="3"/>
      <c r="V47" s="3"/>
      <c r="X47" s="12"/>
      <c r="AA47" s="26"/>
      <c r="AC47" s="11"/>
      <c r="AE47" s="41"/>
      <c r="CM47" s="26"/>
      <c r="CN47" s="26"/>
      <c r="CO47" s="26"/>
      <c r="CP47" s="26"/>
    </row>
    <row r="48" spans="1:94" s="25" customFormat="1" ht="15" customHeight="1">
      <c r="A48" s="3"/>
      <c r="B48" s="47"/>
      <c r="C48" s="71" t="s">
        <v>513</v>
      </c>
      <c r="D48" s="64"/>
      <c r="E48" s="64"/>
      <c r="F48" s="64"/>
      <c r="G48" s="64"/>
      <c r="H48" s="64"/>
      <c r="I48" s="64"/>
      <c r="J48" s="64"/>
      <c r="K48" s="64"/>
      <c r="L48" s="50"/>
      <c r="N48" s="3"/>
      <c r="O48" s="3"/>
      <c r="P48" s="3"/>
      <c r="Q48" s="3"/>
      <c r="R48" s="3"/>
      <c r="S48" s="3"/>
      <c r="T48" s="3"/>
      <c r="U48" s="3"/>
      <c r="V48" s="3"/>
      <c r="X48" s="12"/>
      <c r="AA48" s="26"/>
      <c r="AC48" s="11"/>
      <c r="AE48" s="41"/>
      <c r="CM48" s="26"/>
      <c r="CN48" s="26"/>
      <c r="CO48" s="26"/>
      <c r="CP48" s="26"/>
    </row>
    <row r="49" spans="1:94" s="25" customFormat="1" ht="15" customHeight="1">
      <c r="A49" s="3"/>
      <c r="B49" s="47"/>
      <c r="C49" s="215" t="s">
        <v>515</v>
      </c>
      <c r="D49" s="287"/>
      <c r="E49" s="287"/>
      <c r="F49" s="287"/>
      <c r="G49" s="287"/>
      <c r="H49" s="287"/>
      <c r="I49" s="287"/>
      <c r="J49" s="216"/>
      <c r="K49" s="124" t="s">
        <v>380</v>
      </c>
      <c r="L49" s="50"/>
      <c r="N49" s="3"/>
      <c r="O49" s="3"/>
      <c r="P49" s="3"/>
      <c r="Q49" s="3"/>
      <c r="R49" s="3"/>
      <c r="S49" s="3"/>
      <c r="T49" s="3"/>
      <c r="U49" s="3"/>
      <c r="V49" s="3"/>
      <c r="X49" s="12"/>
      <c r="AA49" s="26"/>
      <c r="AC49" s="11"/>
      <c r="AE49" s="41"/>
      <c r="CM49" s="26"/>
      <c r="CN49" s="26"/>
      <c r="CO49" s="26"/>
      <c r="CP49" s="26"/>
    </row>
    <row r="50" spans="1:94" s="25" customFormat="1" ht="15" customHeight="1">
      <c r="A50" s="3"/>
      <c r="B50" s="47"/>
      <c r="C50" s="64"/>
      <c r="D50" s="64"/>
      <c r="E50" s="64"/>
      <c r="F50" s="64"/>
      <c r="G50" s="64"/>
      <c r="H50" s="64"/>
      <c r="I50" s="64"/>
      <c r="J50" s="64"/>
      <c r="K50" s="64"/>
      <c r="L50" s="50"/>
      <c r="N50" s="3"/>
      <c r="O50" s="3"/>
      <c r="P50" s="3"/>
      <c r="Q50" s="3"/>
      <c r="R50" s="3"/>
      <c r="S50" s="3"/>
      <c r="T50" s="3"/>
      <c r="U50" s="3"/>
      <c r="V50" s="3"/>
      <c r="X50" s="12"/>
      <c r="AA50" s="26"/>
      <c r="AC50" s="11"/>
      <c r="AE50" s="41"/>
      <c r="CM50" s="26"/>
      <c r="CN50" s="26"/>
      <c r="CO50" s="26"/>
      <c r="CP50" s="26"/>
    </row>
    <row r="51" spans="1:94" s="25" customFormat="1" ht="15" customHeight="1">
      <c r="A51" s="3"/>
      <c r="B51" s="47"/>
      <c r="C51" s="71" t="s">
        <v>537</v>
      </c>
      <c r="D51" s="64"/>
      <c r="E51" s="64"/>
      <c r="F51" s="64"/>
      <c r="G51" s="64"/>
      <c r="H51" s="64"/>
      <c r="I51" s="64"/>
      <c r="J51" s="64"/>
      <c r="K51" s="64"/>
      <c r="L51" s="50"/>
      <c r="N51" s="3"/>
      <c r="O51" s="3"/>
      <c r="P51" s="3"/>
      <c r="Q51" s="3"/>
      <c r="R51" s="3"/>
      <c r="S51" s="3"/>
      <c r="T51" s="3"/>
      <c r="U51" s="3"/>
      <c r="V51" s="3"/>
      <c r="X51" s="12"/>
      <c r="AA51" s="26"/>
      <c r="AC51" s="11"/>
      <c r="AE51" s="41"/>
      <c r="CM51" s="26"/>
      <c r="CN51" s="26"/>
      <c r="CO51" s="26"/>
      <c r="CP51" s="26"/>
    </row>
    <row r="52" spans="1:94" s="25" customFormat="1" ht="52" customHeight="1">
      <c r="A52" s="3"/>
      <c r="B52" s="47"/>
      <c r="C52" s="215" t="s">
        <v>536</v>
      </c>
      <c r="D52" s="287"/>
      <c r="E52" s="287"/>
      <c r="F52" s="287"/>
      <c r="G52" s="287"/>
      <c r="H52" s="287"/>
      <c r="I52" s="287"/>
      <c r="J52" s="216"/>
      <c r="K52" s="124" t="s">
        <v>380</v>
      </c>
      <c r="L52" s="50"/>
      <c r="N52" s="3"/>
      <c r="O52" s="3"/>
      <c r="P52" s="3"/>
      <c r="Q52" s="3"/>
      <c r="R52" s="3"/>
      <c r="S52" s="3"/>
      <c r="T52" s="3"/>
      <c r="U52" s="3"/>
      <c r="V52" s="3"/>
      <c r="X52" s="12"/>
      <c r="AA52" s="26"/>
      <c r="AC52" s="11"/>
      <c r="AE52" s="41"/>
      <c r="CM52" s="26"/>
      <c r="CN52" s="26"/>
      <c r="CO52" s="26"/>
      <c r="CP52" s="26"/>
    </row>
    <row r="53" spans="1:94" s="25" customFormat="1" ht="15" customHeight="1">
      <c r="A53" s="3"/>
      <c r="B53" s="47"/>
      <c r="C53" s="64"/>
      <c r="D53" s="64"/>
      <c r="E53" s="64"/>
      <c r="F53" s="64"/>
      <c r="G53" s="64"/>
      <c r="H53" s="64"/>
      <c r="I53" s="64"/>
      <c r="J53" s="64"/>
      <c r="K53" s="64"/>
      <c r="L53" s="50"/>
      <c r="N53" s="3"/>
      <c r="O53" s="3"/>
      <c r="P53" s="3"/>
      <c r="Q53" s="3"/>
      <c r="R53" s="3"/>
      <c r="S53" s="3"/>
      <c r="T53" s="3"/>
      <c r="U53" s="3"/>
      <c r="V53" s="3"/>
      <c r="X53" s="12"/>
      <c r="AA53" s="26"/>
      <c r="AC53" s="11"/>
      <c r="AE53" s="41"/>
      <c r="CM53" s="26"/>
      <c r="CN53" s="26"/>
      <c r="CO53" s="26"/>
      <c r="CP53" s="26"/>
    </row>
    <row r="54" spans="1:94" s="25" customFormat="1" ht="15" customHeight="1">
      <c r="A54" s="3"/>
      <c r="B54" s="47"/>
      <c r="C54" s="71" t="s">
        <v>514</v>
      </c>
      <c r="D54" s="64"/>
      <c r="E54" s="64"/>
      <c r="F54" s="64"/>
      <c r="G54" s="64"/>
      <c r="H54" s="64"/>
      <c r="I54" s="64"/>
      <c r="J54" s="64"/>
      <c r="K54" s="64"/>
      <c r="L54" s="50"/>
      <c r="N54" s="3"/>
      <c r="O54" s="3"/>
      <c r="P54" s="3"/>
      <c r="Q54" s="3"/>
      <c r="R54" s="3"/>
      <c r="S54" s="3"/>
      <c r="T54" s="3"/>
      <c r="U54" s="3"/>
      <c r="V54" s="3"/>
      <c r="X54" s="12"/>
      <c r="AA54" s="26"/>
      <c r="AC54" s="11"/>
      <c r="AE54" s="41"/>
      <c r="CM54" s="26"/>
      <c r="CN54" s="26"/>
      <c r="CO54" s="26"/>
      <c r="CP54" s="26"/>
    </row>
    <row r="55" spans="1:94" s="25" customFormat="1" ht="36" customHeight="1">
      <c r="A55" s="3"/>
      <c r="B55" s="47"/>
      <c r="C55" s="215" t="s">
        <v>516</v>
      </c>
      <c r="D55" s="287"/>
      <c r="E55" s="287"/>
      <c r="F55" s="287"/>
      <c r="G55" s="287"/>
      <c r="H55" s="287"/>
      <c r="I55" s="287"/>
      <c r="J55" s="216"/>
      <c r="K55" s="124" t="s">
        <v>380</v>
      </c>
      <c r="L55" s="50"/>
      <c r="N55" s="3"/>
      <c r="O55" s="3"/>
      <c r="P55" s="3"/>
      <c r="Q55" s="3"/>
      <c r="R55" s="3"/>
      <c r="S55" s="3"/>
      <c r="T55" s="3"/>
      <c r="U55" s="3"/>
      <c r="V55" s="3"/>
      <c r="X55" s="12"/>
      <c r="AA55" s="26"/>
      <c r="AC55" s="11"/>
      <c r="AE55" s="41"/>
      <c r="CM55" s="26"/>
      <c r="CN55" s="26"/>
      <c r="CO55" s="26"/>
      <c r="CP55" s="26"/>
    </row>
    <row r="56" spans="1:94" s="25" customFormat="1" ht="32" customHeight="1">
      <c r="A56" s="3"/>
      <c r="B56" s="47"/>
      <c r="C56" s="215" t="s">
        <v>517</v>
      </c>
      <c r="D56" s="287"/>
      <c r="E56" s="287"/>
      <c r="F56" s="287"/>
      <c r="G56" s="287"/>
      <c r="H56" s="287"/>
      <c r="I56" s="287"/>
      <c r="J56" s="216"/>
      <c r="K56" s="124" t="s">
        <v>380</v>
      </c>
      <c r="L56" s="50"/>
      <c r="N56" s="3"/>
      <c r="O56" s="3"/>
      <c r="P56" s="3"/>
      <c r="Q56" s="3"/>
      <c r="R56" s="3"/>
      <c r="S56" s="3"/>
      <c r="T56" s="3"/>
      <c r="U56" s="3"/>
      <c r="V56" s="3"/>
      <c r="X56" s="12"/>
      <c r="AA56" s="26"/>
      <c r="AC56" s="11"/>
      <c r="AE56" s="41"/>
      <c r="CM56" s="26"/>
      <c r="CN56" s="26"/>
      <c r="CO56" s="26"/>
      <c r="CP56" s="26"/>
    </row>
    <row r="57" spans="1:94" s="25" customFormat="1" ht="7.5" customHeight="1" thickBot="1">
      <c r="A57" s="3"/>
      <c r="B57" s="2"/>
      <c r="C57" s="5"/>
      <c r="D57" s="5"/>
      <c r="E57" s="5"/>
      <c r="F57" s="5"/>
      <c r="G57" s="5"/>
      <c r="H57" s="5"/>
      <c r="I57" s="5"/>
      <c r="J57" s="5"/>
      <c r="K57" s="5"/>
      <c r="L57" s="4"/>
      <c r="N57" s="3"/>
      <c r="O57" s="3"/>
      <c r="P57" s="3"/>
      <c r="Q57" s="3"/>
      <c r="R57" s="3"/>
      <c r="S57" s="3"/>
      <c r="T57" s="3"/>
      <c r="U57" s="3"/>
      <c r="V57" s="3"/>
      <c r="X57" s="37" t="s">
        <v>95</v>
      </c>
      <c r="Y57" s="13">
        <v>39100301</v>
      </c>
      <c r="Z57" s="13"/>
      <c r="AA57" s="26" t="s">
        <v>96</v>
      </c>
      <c r="AE57" s="41"/>
      <c r="CM57" s="26"/>
      <c r="CN57" s="26"/>
      <c r="CO57" s="26"/>
      <c r="CP57" s="26"/>
    </row>
    <row r="58" spans="1:94" s="25" customFormat="1" ht="15" customHeight="1">
      <c r="A58" s="3"/>
      <c r="B58" s="32"/>
      <c r="C58" s="23"/>
      <c r="D58" s="23"/>
      <c r="E58" s="23"/>
      <c r="F58" s="23"/>
      <c r="G58" s="23"/>
      <c r="H58" s="1"/>
      <c r="I58" s="1"/>
      <c r="J58" s="1"/>
      <c r="K58" s="1"/>
      <c r="L58" s="3"/>
      <c r="N58" s="3"/>
      <c r="O58" s="3"/>
      <c r="P58" s="3"/>
      <c r="Q58" s="3"/>
      <c r="R58" s="3"/>
      <c r="S58" s="3"/>
      <c r="T58" s="3"/>
      <c r="U58" s="3"/>
      <c r="V58" s="3"/>
      <c r="X58" s="37" t="s">
        <v>97</v>
      </c>
      <c r="Y58" s="13">
        <v>39200301</v>
      </c>
      <c r="Z58" s="13"/>
      <c r="AA58" s="26" t="s">
        <v>98</v>
      </c>
      <c r="AE58" s="41"/>
      <c r="CM58" s="26"/>
      <c r="CN58" s="26"/>
      <c r="CO58" s="26"/>
      <c r="CP58" s="26"/>
    </row>
    <row r="59" spans="1:94" s="25" customFormat="1" ht="15" customHeight="1">
      <c r="A59" s="3"/>
      <c r="B59" s="32"/>
      <c r="C59" s="7"/>
      <c r="D59" s="23"/>
      <c r="E59" s="23"/>
      <c r="F59" s="23"/>
      <c r="G59" s="23"/>
      <c r="H59" s="1"/>
      <c r="I59" s="1"/>
      <c r="J59" s="1"/>
      <c r="K59" s="1"/>
      <c r="L59" s="3"/>
      <c r="N59" s="3"/>
      <c r="O59" s="3"/>
      <c r="P59" s="3"/>
      <c r="Q59" s="3"/>
      <c r="R59" s="3"/>
      <c r="S59" s="3"/>
      <c r="T59" s="3"/>
      <c r="U59" s="3"/>
      <c r="V59" s="3"/>
      <c r="X59" s="37" t="s">
        <v>99</v>
      </c>
      <c r="Y59" s="13">
        <v>39300301</v>
      </c>
      <c r="Z59" s="13"/>
      <c r="AA59" s="26" t="s">
        <v>100</v>
      </c>
      <c r="AE59" s="41"/>
      <c r="CM59" s="26"/>
      <c r="CN59" s="26"/>
      <c r="CO59" s="26"/>
      <c r="CP59" s="26"/>
    </row>
    <row r="60" spans="1:94" s="25" customFormat="1" ht="15" customHeight="1">
      <c r="A60" s="3"/>
      <c r="B60" s="32"/>
      <c r="C60" s="1"/>
      <c r="D60" s="1"/>
      <c r="E60" s="6"/>
      <c r="F60" s="1"/>
      <c r="G60" s="1"/>
      <c r="H60" s="1"/>
      <c r="I60" s="1"/>
      <c r="J60" s="1"/>
      <c r="K60" s="1"/>
      <c r="L60" s="3"/>
      <c r="N60" s="3"/>
      <c r="O60" s="3"/>
      <c r="P60" s="3"/>
      <c r="Q60" s="3"/>
      <c r="R60" s="3"/>
      <c r="S60" s="3"/>
      <c r="T60" s="3"/>
      <c r="U60" s="3"/>
      <c r="V60" s="3"/>
      <c r="X60" s="37" t="s">
        <v>101</v>
      </c>
      <c r="Y60" s="13">
        <v>39400301</v>
      </c>
      <c r="Z60" s="13"/>
      <c r="AA60" s="26" t="s">
        <v>102</v>
      </c>
      <c r="AE60" s="41"/>
      <c r="CM60" s="26"/>
      <c r="CN60" s="26"/>
      <c r="CO60" s="26"/>
      <c r="CP60" s="26"/>
    </row>
    <row r="61" spans="1:94" s="25" customFormat="1" ht="15" customHeight="1">
      <c r="A61" s="3"/>
      <c r="B61" s="32"/>
      <c r="C61" s="1"/>
      <c r="D61" s="1"/>
      <c r="E61" s="1"/>
      <c r="F61" s="1"/>
      <c r="G61" s="1"/>
      <c r="H61" s="1"/>
      <c r="I61" s="1"/>
      <c r="J61" s="1"/>
      <c r="K61" s="1"/>
      <c r="L61" s="3"/>
      <c r="N61" s="3"/>
      <c r="O61" s="3"/>
      <c r="P61" s="3"/>
      <c r="Q61" s="3"/>
      <c r="R61" s="3"/>
      <c r="S61" s="3"/>
      <c r="T61" s="3"/>
      <c r="U61" s="3"/>
      <c r="V61" s="3"/>
      <c r="X61" s="37" t="s">
        <v>103</v>
      </c>
      <c r="Y61" s="13">
        <v>39430108</v>
      </c>
      <c r="Z61" s="13"/>
      <c r="AA61" s="26" t="s">
        <v>104</v>
      </c>
      <c r="AE61" s="41"/>
      <c r="CM61" s="26"/>
      <c r="CN61" s="26"/>
      <c r="CO61" s="26"/>
      <c r="CP61" s="26"/>
    </row>
    <row r="62" spans="1:94" s="25" customFormat="1" ht="15" customHeight="1">
      <c r="A62" s="3"/>
      <c r="B62" s="32"/>
      <c r="C62" s="23"/>
      <c r="D62" s="23"/>
      <c r="E62" s="23"/>
      <c r="F62" s="23"/>
      <c r="G62" s="23"/>
      <c r="H62" s="1"/>
      <c r="I62" s="1"/>
      <c r="J62" s="1"/>
      <c r="K62" s="1"/>
      <c r="L62" s="3"/>
      <c r="N62" s="3"/>
      <c r="O62" s="3"/>
      <c r="P62" s="3"/>
      <c r="Q62" s="3"/>
      <c r="R62" s="3"/>
      <c r="S62" s="3"/>
      <c r="T62" s="3"/>
      <c r="U62" s="3"/>
      <c r="V62" s="3"/>
      <c r="X62" s="37" t="s">
        <v>105</v>
      </c>
      <c r="Y62" s="13">
        <v>39510708</v>
      </c>
      <c r="Z62" s="13"/>
      <c r="AA62" s="26" t="s">
        <v>106</v>
      </c>
      <c r="AE62" s="41"/>
      <c r="CM62" s="26"/>
      <c r="CN62" s="26"/>
      <c r="CO62" s="26"/>
      <c r="CP62" s="26"/>
    </row>
    <row r="63" spans="1:94" s="25" customFormat="1" ht="15" customHeight="1">
      <c r="A63" s="3"/>
      <c r="B63" s="32"/>
      <c r="C63" s="1"/>
      <c r="D63" s="1"/>
      <c r="E63" s="1"/>
      <c r="F63" s="1"/>
      <c r="G63" s="1"/>
      <c r="H63" s="1"/>
      <c r="I63" s="1"/>
      <c r="J63" s="1"/>
      <c r="K63" s="1"/>
      <c r="L63" s="3"/>
      <c r="N63" s="3"/>
      <c r="O63" s="3"/>
      <c r="P63" s="3"/>
      <c r="Q63" s="3"/>
      <c r="R63" s="3"/>
      <c r="S63" s="3"/>
      <c r="T63" s="3"/>
      <c r="U63" s="3"/>
      <c r="V63" s="3"/>
      <c r="X63" s="37" t="s">
        <v>107</v>
      </c>
      <c r="Y63" s="13">
        <v>39560301</v>
      </c>
      <c r="Z63" s="13"/>
      <c r="AA63" s="26" t="s">
        <v>108</v>
      </c>
      <c r="AE63" s="41"/>
      <c r="CM63" s="26"/>
      <c r="CN63" s="26"/>
      <c r="CO63" s="26"/>
      <c r="CP63" s="26"/>
    </row>
    <row r="64" spans="1:94" s="25" customFormat="1" ht="15" customHeight="1">
      <c r="A64" s="3"/>
      <c r="B64" s="32"/>
      <c r="C64" s="1"/>
      <c r="D64" s="1"/>
      <c r="E64" s="1"/>
      <c r="F64" s="1"/>
      <c r="G64" s="1"/>
      <c r="H64" s="1"/>
      <c r="I64" s="1"/>
      <c r="J64" s="1"/>
      <c r="K64" s="1"/>
      <c r="L64" s="3"/>
      <c r="N64" s="3"/>
      <c r="O64" s="3"/>
      <c r="P64" s="3"/>
      <c r="Q64" s="3"/>
      <c r="R64" s="3"/>
      <c r="S64" s="3"/>
      <c r="T64" s="3"/>
      <c r="U64" s="3"/>
      <c r="V64" s="3"/>
      <c r="X64" s="37" t="s">
        <v>109</v>
      </c>
      <c r="Y64" s="13">
        <v>39710808</v>
      </c>
      <c r="Z64" s="13"/>
      <c r="AA64" s="26" t="s">
        <v>110</v>
      </c>
      <c r="AE64" s="41"/>
      <c r="CM64" s="26"/>
      <c r="CN64" s="26"/>
      <c r="CO64" s="26"/>
      <c r="CP64" s="26"/>
    </row>
    <row r="65" spans="1:94" s="25" customFormat="1" ht="15" customHeight="1">
      <c r="A65" s="3"/>
      <c r="B65" s="32"/>
      <c r="C65" s="1"/>
      <c r="D65" s="1"/>
      <c r="E65" s="1"/>
      <c r="F65" s="1"/>
      <c r="G65" s="1"/>
      <c r="H65" s="1"/>
      <c r="I65" s="1"/>
      <c r="J65" s="1"/>
      <c r="K65" s="1"/>
      <c r="L65" s="3"/>
      <c r="N65" s="3"/>
      <c r="O65" s="3"/>
      <c r="P65" s="3"/>
      <c r="Q65" s="3"/>
      <c r="R65" s="3"/>
      <c r="S65" s="3"/>
      <c r="T65" s="3"/>
      <c r="U65" s="3"/>
      <c r="V65" s="3"/>
      <c r="X65" s="37" t="s">
        <v>111</v>
      </c>
      <c r="Y65" s="13">
        <v>39760301</v>
      </c>
      <c r="Z65" s="13"/>
      <c r="AA65" s="26" t="s">
        <v>112</v>
      </c>
      <c r="AE65" s="41"/>
      <c r="CM65" s="26"/>
      <c r="CN65" s="26"/>
      <c r="CO65" s="26"/>
      <c r="CP65" s="26"/>
    </row>
    <row r="66" spans="1:94" s="25" customFormat="1" ht="50.25" customHeight="1">
      <c r="A66" s="3"/>
      <c r="B66" s="32"/>
      <c r="C66" s="1"/>
      <c r="D66" s="1"/>
      <c r="E66" s="1"/>
      <c r="F66" s="1"/>
      <c r="G66" s="1"/>
      <c r="H66" s="1"/>
      <c r="I66" s="1"/>
      <c r="J66" s="1"/>
      <c r="K66" s="1"/>
      <c r="L66" s="3"/>
      <c r="N66" s="3"/>
      <c r="O66" s="3"/>
      <c r="P66" s="3"/>
      <c r="Q66" s="3"/>
      <c r="R66" s="3"/>
      <c r="S66" s="3"/>
      <c r="T66" s="3"/>
      <c r="U66" s="3"/>
      <c r="V66" s="3"/>
      <c r="X66" s="37" t="s">
        <v>113</v>
      </c>
      <c r="Y66" s="13">
        <v>39780301</v>
      </c>
      <c r="Z66" s="13"/>
      <c r="AA66" s="26" t="s">
        <v>114</v>
      </c>
      <c r="AE66" s="41"/>
      <c r="CM66" s="26"/>
      <c r="CN66" s="26"/>
      <c r="CO66" s="26"/>
      <c r="CP66" s="26"/>
    </row>
    <row r="67" spans="1:94" s="25" customFormat="1" ht="15" customHeight="1">
      <c r="A67" s="3"/>
      <c r="B67" s="3"/>
      <c r="C67" s="15"/>
      <c r="D67" s="1"/>
      <c r="E67" s="16"/>
      <c r="F67" s="1"/>
      <c r="G67" s="1"/>
      <c r="H67" s="1"/>
      <c r="I67" s="1"/>
      <c r="J67" s="1"/>
      <c r="K67" s="1"/>
      <c r="L67" s="3"/>
      <c r="N67" s="3"/>
      <c r="O67" s="3"/>
      <c r="P67" s="3"/>
      <c r="Q67" s="3"/>
      <c r="R67" s="3"/>
      <c r="S67" s="3"/>
      <c r="T67" s="3"/>
      <c r="U67" s="3"/>
      <c r="V67" s="3"/>
      <c r="X67" s="37" t="s">
        <v>115</v>
      </c>
      <c r="Y67" s="13">
        <v>39810301</v>
      </c>
      <c r="Z67" s="13"/>
      <c r="AA67" s="26" t="s">
        <v>116</v>
      </c>
      <c r="AE67" s="41"/>
      <c r="CM67" s="26"/>
      <c r="CN67" s="26"/>
      <c r="CO67" s="26"/>
      <c r="CP67" s="26"/>
    </row>
    <row r="68" spans="1:94" s="25" customFormat="1" ht="15" customHeight="1">
      <c r="A68" s="3"/>
      <c r="B68" s="3"/>
      <c r="C68" s="15"/>
      <c r="D68" s="1"/>
      <c r="E68" s="16"/>
      <c r="F68" s="1"/>
      <c r="G68" s="1"/>
      <c r="H68" s="1"/>
      <c r="I68" s="1"/>
      <c r="J68" s="1"/>
      <c r="K68" s="1"/>
      <c r="L68" s="3"/>
      <c r="N68" s="3"/>
      <c r="O68" s="3"/>
      <c r="P68" s="3"/>
      <c r="Q68" s="3"/>
      <c r="R68" s="3"/>
      <c r="S68" s="3"/>
      <c r="T68" s="3"/>
      <c r="U68" s="3"/>
      <c r="V68" s="3"/>
      <c r="X68" s="37" t="s">
        <v>117</v>
      </c>
      <c r="Y68" s="13">
        <v>39830301</v>
      </c>
      <c r="Z68" s="13"/>
      <c r="AA68" s="26" t="s">
        <v>118</v>
      </c>
      <c r="AE68" s="41"/>
      <c r="CM68" s="26"/>
      <c r="CN68" s="26"/>
      <c r="CO68" s="26"/>
      <c r="CP68" s="26"/>
    </row>
    <row r="69" spans="1:94" s="25" customFormat="1" ht="15" customHeight="1">
      <c r="A69" s="3"/>
      <c r="B69" s="3"/>
      <c r="C69" s="15"/>
      <c r="D69" s="1"/>
      <c r="E69" s="16"/>
      <c r="F69" s="1"/>
      <c r="G69" s="1"/>
      <c r="H69" s="1"/>
      <c r="I69" s="1"/>
      <c r="J69" s="1"/>
      <c r="K69" s="1"/>
      <c r="L69" s="3"/>
      <c r="N69" s="3"/>
      <c r="O69" s="3"/>
      <c r="P69" s="3"/>
      <c r="Q69" s="3"/>
      <c r="R69" s="3"/>
      <c r="S69" s="3"/>
      <c r="T69" s="3"/>
      <c r="U69" s="3"/>
      <c r="V69" s="3"/>
      <c r="X69" s="37" t="s">
        <v>119</v>
      </c>
      <c r="Y69" s="13">
        <v>39450108</v>
      </c>
      <c r="Z69" s="13"/>
      <c r="AA69" s="26" t="s">
        <v>120</v>
      </c>
      <c r="AE69" s="41"/>
      <c r="CM69" s="26"/>
      <c r="CN69" s="26"/>
      <c r="CO69" s="26"/>
      <c r="CP69" s="26"/>
    </row>
    <row r="70" spans="1:94" s="25" customFormat="1" ht="15" customHeight="1">
      <c r="A70" s="3"/>
      <c r="B70" s="3"/>
      <c r="C70" s="15"/>
      <c r="D70" s="1"/>
      <c r="E70" s="16"/>
      <c r="F70" s="1"/>
      <c r="G70" s="1"/>
      <c r="H70" s="1"/>
      <c r="I70" s="1"/>
      <c r="J70" s="1"/>
      <c r="K70" s="1"/>
      <c r="L70" s="3"/>
      <c r="N70" s="3"/>
      <c r="O70" s="3"/>
      <c r="P70" s="3"/>
      <c r="Q70" s="3"/>
      <c r="R70" s="3"/>
      <c r="S70" s="3"/>
      <c r="T70" s="3"/>
      <c r="U70" s="3"/>
      <c r="V70" s="3"/>
      <c r="X70" s="12" t="s">
        <v>59</v>
      </c>
      <c r="Y70" s="14"/>
      <c r="Z70" s="14"/>
      <c r="AA70" s="26" t="s">
        <v>121</v>
      </c>
      <c r="AE70" s="41"/>
      <c r="CM70" s="26"/>
      <c r="CN70" s="26"/>
      <c r="CO70" s="26"/>
      <c r="CP70" s="26"/>
    </row>
    <row r="71" spans="1:94" s="25" customFormat="1" ht="15" customHeight="1">
      <c r="A71" s="3"/>
      <c r="B71" s="3"/>
      <c r="C71" s="15"/>
      <c r="D71" s="1"/>
      <c r="E71" s="16"/>
      <c r="F71" s="1"/>
      <c r="G71" s="1"/>
      <c r="H71" s="1"/>
      <c r="I71" s="1"/>
      <c r="J71" s="1"/>
      <c r="K71" s="1"/>
      <c r="L71" s="3"/>
      <c r="N71" s="3"/>
      <c r="O71" s="3"/>
      <c r="P71" s="3"/>
      <c r="Q71" s="3"/>
      <c r="R71" s="3"/>
      <c r="S71" s="3"/>
      <c r="T71" s="3"/>
      <c r="U71" s="3"/>
      <c r="V71" s="3"/>
      <c r="AA71" s="26" t="s">
        <v>122</v>
      </c>
      <c r="AE71" s="41"/>
      <c r="CM71" s="26"/>
      <c r="CN71" s="26"/>
      <c r="CO71" s="26"/>
      <c r="CP71" s="26"/>
    </row>
    <row r="72" spans="1:94" s="25" customFormat="1" ht="15" customHeight="1">
      <c r="A72" s="3"/>
      <c r="B72" s="3"/>
      <c r="C72" s="15"/>
      <c r="D72" s="3"/>
      <c r="E72" s="16"/>
      <c r="F72" s="3"/>
      <c r="G72" s="3"/>
      <c r="H72" s="3"/>
      <c r="I72" s="3"/>
      <c r="J72" s="3"/>
      <c r="K72" s="3"/>
      <c r="L72" s="3"/>
      <c r="N72" s="3"/>
      <c r="O72" s="3"/>
      <c r="P72" s="3"/>
      <c r="Q72" s="3"/>
      <c r="R72" s="3"/>
      <c r="S72" s="3"/>
      <c r="T72" s="3"/>
      <c r="U72" s="3"/>
      <c r="V72" s="3"/>
      <c r="AA72" s="26" t="s">
        <v>123</v>
      </c>
      <c r="AE72" s="41"/>
      <c r="CM72" s="26"/>
      <c r="CN72" s="26"/>
      <c r="CO72" s="26"/>
      <c r="CP72" s="26"/>
    </row>
    <row r="73" spans="1:94" s="25" customFormat="1" ht="15" customHeight="1">
      <c r="A73" s="3"/>
      <c r="B73" s="3"/>
      <c r="C73" s="15"/>
      <c r="D73" s="3"/>
      <c r="E73" s="16"/>
      <c r="F73" s="3"/>
      <c r="G73" s="3"/>
      <c r="H73" s="3"/>
      <c r="I73" s="3"/>
      <c r="J73" s="3"/>
      <c r="K73" s="3"/>
      <c r="L73" s="3"/>
      <c r="N73" s="3"/>
      <c r="O73" s="3"/>
      <c r="P73" s="3"/>
      <c r="Q73" s="3"/>
      <c r="R73" s="3"/>
      <c r="S73" s="3"/>
      <c r="T73" s="3"/>
      <c r="U73" s="3"/>
      <c r="V73" s="3"/>
      <c r="AA73" s="26" t="s">
        <v>124</v>
      </c>
      <c r="AE73" s="41"/>
      <c r="CM73" s="26"/>
      <c r="CN73" s="26"/>
      <c r="CO73" s="26"/>
      <c r="CP73" s="26"/>
    </row>
    <row r="74" spans="1:94" s="25" customFormat="1" ht="15" customHeight="1">
      <c r="A74" s="3"/>
      <c r="B74" s="3"/>
      <c r="C74" s="15"/>
      <c r="D74" s="3"/>
      <c r="E74" s="16"/>
      <c r="F74" s="3"/>
      <c r="G74" s="3"/>
      <c r="H74" s="3"/>
      <c r="I74" s="3"/>
      <c r="J74" s="3"/>
      <c r="K74" s="3"/>
      <c r="L74" s="3"/>
      <c r="N74" s="3"/>
      <c r="O74" s="3"/>
      <c r="P74" s="3"/>
      <c r="Q74" s="3"/>
      <c r="R74" s="3"/>
      <c r="S74" s="3"/>
      <c r="T74" s="3"/>
      <c r="U74" s="3"/>
      <c r="V74" s="3"/>
      <c r="AA74" s="26" t="s">
        <v>125</v>
      </c>
      <c r="AE74" s="41"/>
      <c r="CM74" s="26"/>
      <c r="CN74" s="26"/>
      <c r="CO74" s="26"/>
      <c r="CP74" s="26"/>
    </row>
    <row r="75" spans="1:94" s="25" customFormat="1" ht="15" customHeight="1">
      <c r="A75" s="3"/>
      <c r="B75" s="3"/>
      <c r="C75" s="15"/>
      <c r="D75" s="3"/>
      <c r="E75" s="16"/>
      <c r="F75" s="3"/>
      <c r="G75" s="3"/>
      <c r="H75" s="3"/>
      <c r="I75" s="3"/>
      <c r="J75" s="3"/>
      <c r="K75" s="3"/>
      <c r="L75" s="3"/>
      <c r="N75" s="3"/>
      <c r="O75" s="3"/>
      <c r="P75" s="3"/>
      <c r="Q75" s="3"/>
      <c r="R75" s="3"/>
      <c r="S75" s="3"/>
      <c r="T75" s="3"/>
      <c r="U75" s="3"/>
      <c r="V75" s="3"/>
      <c r="AA75" s="26" t="s">
        <v>126</v>
      </c>
      <c r="AE75" s="41"/>
      <c r="CM75" s="26"/>
      <c r="CN75" s="26"/>
      <c r="CO75" s="26"/>
      <c r="CP75" s="26"/>
    </row>
    <row r="76" spans="1:94" s="25" customFormat="1" ht="15" customHeight="1">
      <c r="A76" s="3"/>
      <c r="B76" s="3"/>
      <c r="C76" s="15"/>
      <c r="D76" s="3"/>
      <c r="E76" s="16"/>
      <c r="F76" s="3"/>
      <c r="G76" s="3"/>
      <c r="H76" s="3"/>
      <c r="I76" s="3"/>
      <c r="J76" s="3"/>
      <c r="K76" s="3"/>
      <c r="L76" s="3"/>
      <c r="N76" s="3"/>
      <c r="O76" s="3"/>
      <c r="P76" s="3"/>
      <c r="Q76" s="3"/>
      <c r="R76" s="3"/>
      <c r="S76" s="3"/>
      <c r="T76" s="3"/>
      <c r="U76" s="3"/>
      <c r="V76" s="3"/>
      <c r="AA76" s="26" t="s">
        <v>127</v>
      </c>
      <c r="AE76" s="41"/>
      <c r="CM76" s="26"/>
      <c r="CN76" s="26"/>
      <c r="CO76" s="26"/>
      <c r="CP76" s="26"/>
    </row>
    <row r="77" spans="1:94" s="25" customFormat="1" ht="15" customHeight="1">
      <c r="A77" s="3"/>
      <c r="B77" s="3"/>
      <c r="C77" s="15"/>
      <c r="D77" s="3"/>
      <c r="E77" s="16"/>
      <c r="F77" s="3"/>
      <c r="G77" s="3"/>
      <c r="H77" s="3"/>
      <c r="I77" s="3"/>
      <c r="J77" s="3"/>
      <c r="K77" s="3"/>
      <c r="L77" s="3"/>
      <c r="N77" s="3"/>
      <c r="O77" s="3"/>
      <c r="P77" s="3"/>
      <c r="Q77" s="3"/>
      <c r="R77" s="3"/>
      <c r="S77" s="3"/>
      <c r="T77" s="3"/>
      <c r="U77" s="3"/>
      <c r="V77" s="3"/>
      <c r="AA77" s="26" t="s">
        <v>128</v>
      </c>
      <c r="AE77" s="41"/>
      <c r="CM77" s="26"/>
      <c r="CN77" s="26"/>
      <c r="CO77" s="26"/>
      <c r="CP77" s="26"/>
    </row>
    <row r="78" spans="1:94" s="25" customFormat="1" ht="15" customHeight="1">
      <c r="A78" s="3"/>
      <c r="B78" s="3"/>
      <c r="C78" s="15"/>
      <c r="D78" s="3"/>
      <c r="E78" s="16"/>
      <c r="F78" s="3"/>
      <c r="G78" s="3"/>
      <c r="H78" s="3"/>
      <c r="I78" s="3"/>
      <c r="J78" s="3"/>
      <c r="K78" s="3"/>
      <c r="L78" s="3"/>
      <c r="N78" s="3"/>
      <c r="O78" s="3"/>
      <c r="P78" s="3"/>
      <c r="Q78" s="3"/>
      <c r="R78" s="3"/>
      <c r="S78" s="3"/>
      <c r="T78" s="3"/>
      <c r="U78" s="3"/>
      <c r="V78" s="3"/>
      <c r="AA78" s="26" t="s">
        <v>129</v>
      </c>
      <c r="AE78" s="41"/>
      <c r="CM78" s="26"/>
      <c r="CN78" s="26"/>
      <c r="CO78" s="26"/>
      <c r="CP78" s="26"/>
    </row>
    <row r="79" spans="1:94" s="25" customFormat="1" ht="15" customHeight="1">
      <c r="A79" s="3"/>
      <c r="B79" s="3"/>
      <c r="C79" s="15"/>
      <c r="D79" s="3"/>
      <c r="E79" s="16"/>
      <c r="F79" s="3"/>
      <c r="G79" s="3"/>
      <c r="H79" s="3"/>
      <c r="I79" s="3"/>
      <c r="J79" s="3"/>
      <c r="K79" s="3"/>
      <c r="L79" s="3"/>
      <c r="N79" s="3"/>
      <c r="O79" s="3"/>
      <c r="P79" s="3"/>
      <c r="Q79" s="3"/>
      <c r="R79" s="3"/>
      <c r="S79" s="3"/>
      <c r="T79" s="3"/>
      <c r="U79" s="3"/>
      <c r="V79" s="3"/>
      <c r="AA79" s="26" t="s">
        <v>130</v>
      </c>
      <c r="AE79" s="41"/>
      <c r="CM79" s="26"/>
      <c r="CN79" s="26"/>
      <c r="CO79" s="26"/>
      <c r="CP79" s="26"/>
    </row>
    <row r="80" spans="1:94" s="25" customFormat="1" ht="15" customHeight="1">
      <c r="A80" s="3"/>
      <c r="B80" s="3"/>
      <c r="C80" s="15"/>
      <c r="D80" s="3"/>
      <c r="E80" s="16"/>
      <c r="F80" s="3"/>
      <c r="G80" s="3"/>
      <c r="H80" s="3"/>
      <c r="I80" s="3"/>
      <c r="J80" s="3"/>
      <c r="K80" s="3"/>
      <c r="L80" s="3"/>
      <c r="N80" s="3"/>
      <c r="O80" s="3"/>
      <c r="P80" s="3"/>
      <c r="Q80" s="3"/>
      <c r="R80" s="3"/>
      <c r="S80" s="3"/>
      <c r="T80" s="3"/>
      <c r="U80" s="3"/>
      <c r="V80" s="3"/>
      <c r="AA80" s="26" t="s">
        <v>131</v>
      </c>
      <c r="CM80" s="26"/>
      <c r="CN80" s="26"/>
      <c r="CO80" s="26"/>
      <c r="CP80" s="26"/>
    </row>
    <row r="81" spans="1:94" s="25" customFormat="1" ht="15" customHeight="1">
      <c r="A81" s="3"/>
      <c r="B81" s="3"/>
      <c r="C81" s="15"/>
      <c r="D81" s="3"/>
      <c r="E81" s="16"/>
      <c r="F81" s="3"/>
      <c r="G81" s="3"/>
      <c r="H81" s="3"/>
      <c r="I81" s="3"/>
      <c r="J81" s="3"/>
      <c r="K81" s="3"/>
      <c r="L81" s="3"/>
      <c r="N81" s="3"/>
      <c r="O81" s="3"/>
      <c r="P81" s="3"/>
      <c r="Q81" s="3"/>
      <c r="R81" s="3"/>
      <c r="S81" s="3"/>
      <c r="T81" s="3"/>
      <c r="U81" s="3"/>
      <c r="V81" s="3"/>
      <c r="AA81" s="26" t="s">
        <v>132</v>
      </c>
      <c r="CM81" s="26"/>
      <c r="CN81" s="26"/>
      <c r="CO81" s="26"/>
      <c r="CP81" s="26"/>
    </row>
    <row r="82" spans="1:94" s="25" customFormat="1" ht="15" customHeight="1">
      <c r="A82" s="3"/>
      <c r="B82" s="3"/>
      <c r="C82" s="15"/>
      <c r="D82" s="3"/>
      <c r="E82" s="16"/>
      <c r="F82" s="3"/>
      <c r="G82" s="3"/>
      <c r="H82" s="3"/>
      <c r="I82" s="3"/>
      <c r="J82" s="3"/>
      <c r="K82" s="3"/>
      <c r="L82" s="3"/>
      <c r="N82" s="3"/>
      <c r="O82" s="3"/>
      <c r="P82" s="3"/>
      <c r="Q82" s="3"/>
      <c r="R82" s="3"/>
      <c r="S82" s="3"/>
      <c r="T82" s="3"/>
      <c r="U82" s="3"/>
      <c r="V82" s="3"/>
      <c r="AA82" s="26" t="s">
        <v>133</v>
      </c>
      <c r="CM82" s="26"/>
      <c r="CN82" s="26"/>
      <c r="CO82" s="26"/>
      <c r="CP82" s="26"/>
    </row>
    <row r="83" spans="1:94" s="25" customFormat="1" ht="15" customHeight="1">
      <c r="A83" s="3"/>
      <c r="B83" s="3"/>
      <c r="C83" s="15"/>
      <c r="D83" s="3"/>
      <c r="E83" s="16"/>
      <c r="F83" s="3"/>
      <c r="G83" s="3"/>
      <c r="H83" s="3"/>
      <c r="I83" s="3"/>
      <c r="J83" s="3"/>
      <c r="K83" s="3"/>
      <c r="L83" s="3"/>
      <c r="N83" s="3"/>
      <c r="O83" s="3"/>
      <c r="P83" s="3"/>
      <c r="Q83" s="3"/>
      <c r="R83" s="3"/>
      <c r="S83" s="3"/>
      <c r="T83" s="3"/>
      <c r="U83" s="3"/>
      <c r="V83" s="3"/>
      <c r="AA83" s="26" t="s">
        <v>134</v>
      </c>
      <c r="CM83" s="26"/>
      <c r="CN83" s="26"/>
      <c r="CO83" s="26"/>
      <c r="CP83" s="26"/>
    </row>
    <row r="84" spans="1:94" s="25" customFormat="1" ht="15" customHeight="1">
      <c r="A84" s="3"/>
      <c r="B84" s="3"/>
      <c r="C84" s="15"/>
      <c r="D84" s="3"/>
      <c r="E84" s="16"/>
      <c r="F84" s="3"/>
      <c r="G84" s="3"/>
      <c r="H84" s="3"/>
      <c r="I84" s="3"/>
      <c r="J84" s="3"/>
      <c r="K84" s="3"/>
      <c r="L84" s="3"/>
      <c r="N84" s="3"/>
      <c r="O84" s="3"/>
      <c r="P84" s="3"/>
      <c r="Q84" s="3"/>
      <c r="R84" s="3"/>
      <c r="S84" s="3"/>
      <c r="T84" s="3"/>
      <c r="U84" s="3"/>
      <c r="V84" s="3"/>
      <c r="AA84" s="26" t="s">
        <v>135</v>
      </c>
      <c r="CM84" s="26"/>
      <c r="CN84" s="26"/>
      <c r="CO84" s="26"/>
      <c r="CP84" s="26"/>
    </row>
    <row r="85" spans="1:94" s="25" customFormat="1" ht="15" customHeight="1">
      <c r="A85" s="3"/>
      <c r="B85" s="3"/>
      <c r="C85" s="15"/>
      <c r="D85" s="3"/>
      <c r="E85" s="16"/>
      <c r="F85" s="3"/>
      <c r="G85" s="3"/>
      <c r="H85" s="3"/>
      <c r="I85" s="3"/>
      <c r="J85" s="3"/>
      <c r="K85" s="3"/>
      <c r="L85" s="3"/>
      <c r="N85" s="3"/>
      <c r="O85" s="3"/>
      <c r="P85" s="3"/>
      <c r="Q85" s="3"/>
      <c r="R85" s="3"/>
      <c r="S85" s="3"/>
      <c r="T85" s="3"/>
      <c r="U85" s="3"/>
      <c r="V85" s="3"/>
      <c r="AA85" s="26" t="s">
        <v>136</v>
      </c>
      <c r="CM85" s="26"/>
      <c r="CN85" s="26"/>
      <c r="CO85" s="26"/>
      <c r="CP85" s="26"/>
    </row>
    <row r="86" spans="1:94" s="25" customFormat="1" ht="15" customHeight="1">
      <c r="A86" s="3"/>
      <c r="B86" s="3"/>
      <c r="C86" s="15"/>
      <c r="D86" s="3"/>
      <c r="E86" s="16"/>
      <c r="F86" s="3"/>
      <c r="G86" s="3"/>
      <c r="H86" s="3"/>
      <c r="I86" s="3"/>
      <c r="J86" s="3"/>
      <c r="K86" s="3"/>
      <c r="L86" s="3"/>
      <c r="N86" s="3"/>
      <c r="O86" s="3"/>
      <c r="P86" s="3"/>
      <c r="Q86" s="3"/>
      <c r="R86" s="3"/>
      <c r="S86" s="3"/>
      <c r="T86" s="3"/>
      <c r="U86" s="3"/>
      <c r="V86" s="3"/>
      <c r="AA86" s="26" t="s">
        <v>137</v>
      </c>
      <c r="CM86" s="26"/>
      <c r="CN86" s="26"/>
      <c r="CO86" s="26"/>
      <c r="CP86" s="26"/>
    </row>
    <row r="87" spans="1:94" ht="15" customHeight="1">
      <c r="B87" s="3"/>
      <c r="C87" s="15"/>
      <c r="D87" s="3"/>
      <c r="E87" s="16"/>
      <c r="F87" s="3"/>
      <c r="G87" s="3"/>
      <c r="H87" s="3"/>
      <c r="I87" s="3"/>
      <c r="J87" s="3"/>
      <c r="K87" s="3"/>
      <c r="AA87" s="26" t="s">
        <v>138</v>
      </c>
    </row>
    <row r="88" spans="1:94" ht="15" customHeight="1">
      <c r="B88" s="3"/>
      <c r="C88" s="15"/>
      <c r="D88" s="3"/>
      <c r="E88" s="16"/>
      <c r="F88" s="3"/>
      <c r="G88" s="3"/>
      <c r="H88" s="3"/>
      <c r="I88" s="3"/>
      <c r="J88" s="3"/>
      <c r="K88" s="3"/>
      <c r="AA88" s="26" t="s">
        <v>139</v>
      </c>
    </row>
    <row r="89" spans="1:94" ht="15" customHeight="1">
      <c r="B89" s="3"/>
      <c r="C89" s="15"/>
      <c r="D89" s="3"/>
      <c r="E89" s="16"/>
      <c r="F89" s="3"/>
      <c r="G89" s="3"/>
      <c r="H89" s="3"/>
      <c r="I89" s="3"/>
      <c r="J89" s="3"/>
      <c r="K89" s="3"/>
      <c r="AA89" s="26" t="s">
        <v>140</v>
      </c>
    </row>
    <row r="90" spans="1:94" ht="15" customHeight="1">
      <c r="B90" s="3"/>
      <c r="C90" s="15"/>
      <c r="D90" s="3"/>
      <c r="E90" s="16"/>
      <c r="F90" s="3"/>
      <c r="G90" s="3"/>
      <c r="H90" s="3"/>
      <c r="I90" s="3"/>
      <c r="J90" s="3"/>
      <c r="K90" s="3"/>
      <c r="AA90" s="12" t="s">
        <v>59</v>
      </c>
    </row>
    <row r="91" spans="1:94" ht="15" customHeight="1">
      <c r="B91" s="3"/>
      <c r="C91" s="15"/>
      <c r="D91" s="3"/>
      <c r="E91" s="16"/>
      <c r="F91" s="3"/>
      <c r="G91" s="3"/>
      <c r="H91" s="3"/>
      <c r="I91" s="3"/>
      <c r="J91" s="3"/>
      <c r="K91" s="3"/>
    </row>
    <row r="92" spans="1:94" ht="15" customHeight="1">
      <c r="B92" s="3"/>
      <c r="C92" s="15"/>
      <c r="D92" s="3"/>
      <c r="E92" s="16"/>
      <c r="F92" s="3"/>
      <c r="G92" s="3"/>
      <c r="H92" s="3"/>
      <c r="I92" s="3"/>
      <c r="J92" s="3"/>
      <c r="K92" s="3"/>
    </row>
    <row r="93" spans="1:94" ht="15" customHeight="1">
      <c r="B93" s="3"/>
      <c r="C93" s="15"/>
      <c r="D93" s="3"/>
      <c r="E93" s="16"/>
      <c r="F93" s="3"/>
      <c r="G93" s="3"/>
      <c r="H93" s="3"/>
      <c r="I93" s="3"/>
      <c r="J93" s="3"/>
      <c r="K93" s="3"/>
    </row>
    <row r="94" spans="1:94" ht="15" customHeight="1">
      <c r="B94" s="3"/>
      <c r="C94" s="15"/>
      <c r="D94" s="3"/>
      <c r="E94" s="16"/>
      <c r="F94" s="3"/>
      <c r="G94" s="3"/>
      <c r="H94" s="3"/>
      <c r="I94" s="3"/>
      <c r="J94" s="3"/>
      <c r="K94" s="3"/>
    </row>
    <row r="95" spans="1:94" ht="15" customHeight="1">
      <c r="B95" s="3"/>
      <c r="C95" s="15"/>
      <c r="D95" s="3"/>
      <c r="E95" s="16"/>
      <c r="F95" s="3"/>
      <c r="G95" s="3"/>
      <c r="H95" s="3"/>
      <c r="I95" s="3"/>
      <c r="J95" s="3"/>
      <c r="K95" s="3"/>
    </row>
    <row r="96" spans="1:94" ht="15" customHeight="1">
      <c r="B96" s="3"/>
      <c r="C96" s="15"/>
      <c r="D96" s="3"/>
      <c r="E96" s="16"/>
      <c r="F96" s="3"/>
      <c r="G96" s="3"/>
      <c r="H96" s="3"/>
      <c r="I96" s="3"/>
      <c r="J96" s="3"/>
      <c r="K96" s="3"/>
    </row>
    <row r="97" spans="1:94" ht="15" customHeight="1">
      <c r="B97" s="3"/>
      <c r="C97" s="15"/>
      <c r="D97" s="3"/>
      <c r="E97" s="3"/>
      <c r="F97" s="3"/>
      <c r="G97" s="3"/>
      <c r="H97" s="3"/>
      <c r="I97" s="3"/>
      <c r="J97" s="3"/>
      <c r="K97" s="3"/>
    </row>
    <row r="98" spans="1:94" ht="15" customHeight="1">
      <c r="B98" s="3"/>
      <c r="C98" s="15"/>
      <c r="D98" s="3"/>
      <c r="E98" s="3"/>
      <c r="F98" s="3"/>
      <c r="G98" s="3"/>
      <c r="H98" s="3"/>
      <c r="I98" s="3"/>
      <c r="J98" s="3"/>
      <c r="K98" s="3"/>
    </row>
    <row r="99" spans="1:94" s="25" customFormat="1" ht="15" customHeight="1">
      <c r="A99" s="3"/>
      <c r="B99" s="3"/>
      <c r="C99" s="15"/>
      <c r="D99" s="3"/>
      <c r="E99" s="3"/>
      <c r="F99" s="3"/>
      <c r="G99" s="3"/>
      <c r="H99" s="3"/>
      <c r="I99" s="3"/>
      <c r="J99" s="3"/>
      <c r="K99" s="3"/>
      <c r="L99" s="3"/>
      <c r="N99" s="3"/>
      <c r="O99" s="3"/>
      <c r="P99" s="3"/>
      <c r="Q99" s="3"/>
      <c r="R99" s="3"/>
      <c r="S99" s="3"/>
      <c r="T99" s="3"/>
      <c r="U99" s="3"/>
      <c r="V99" s="3"/>
      <c r="AA99" s="8"/>
      <c r="CM99" s="26"/>
      <c r="CN99" s="26"/>
      <c r="CO99" s="26"/>
      <c r="CP99" s="26"/>
    </row>
    <row r="100" spans="1:94" s="25" customFormat="1" ht="15" customHeight="1">
      <c r="A100" s="3"/>
      <c r="B100" s="3"/>
      <c r="C100" s="15"/>
      <c r="D100" s="3"/>
      <c r="E100" s="3"/>
      <c r="F100" s="3"/>
      <c r="G100" s="3"/>
      <c r="H100" s="3"/>
      <c r="I100" s="3"/>
      <c r="J100" s="3"/>
      <c r="K100" s="3"/>
      <c r="L100" s="3"/>
      <c r="N100" s="3"/>
      <c r="O100" s="3"/>
      <c r="P100" s="3"/>
      <c r="Q100" s="3"/>
      <c r="R100" s="3"/>
      <c r="S100" s="3"/>
      <c r="T100" s="3"/>
      <c r="U100" s="3"/>
      <c r="V100" s="3"/>
      <c r="AA100" s="8"/>
    </row>
    <row r="101" spans="1:94" s="25" customFormat="1" ht="15" customHeight="1">
      <c r="A101" s="3"/>
      <c r="B101" s="3"/>
      <c r="C101" s="15"/>
      <c r="D101" s="3"/>
      <c r="E101" s="3"/>
      <c r="F101" s="3"/>
      <c r="G101" s="3"/>
      <c r="H101" s="3"/>
      <c r="I101" s="3"/>
      <c r="J101" s="3"/>
      <c r="K101" s="3"/>
      <c r="L101" s="3"/>
      <c r="N101" s="3"/>
      <c r="O101" s="3"/>
      <c r="P101" s="3"/>
      <c r="Q101" s="3"/>
      <c r="R101" s="3"/>
      <c r="S101" s="3"/>
      <c r="T101" s="3"/>
      <c r="U101" s="3"/>
      <c r="V101" s="3"/>
      <c r="AA101" s="8"/>
    </row>
    <row r="102" spans="1:94" ht="15" customHeight="1">
      <c r="C102" s="15"/>
    </row>
    <row r="103" spans="1:94" ht="15" customHeight="1">
      <c r="C103" s="15"/>
    </row>
    <row r="104" spans="1:94" s="25" customFormat="1" ht="15" customHeight="1">
      <c r="A104" s="3"/>
      <c r="B104" s="1"/>
      <c r="C104" s="15"/>
      <c r="D104" s="1"/>
      <c r="E104" s="1"/>
      <c r="F104" s="1"/>
      <c r="G104" s="1"/>
      <c r="H104" s="1"/>
      <c r="I104" s="1"/>
      <c r="J104" s="1"/>
      <c r="K104" s="1"/>
      <c r="L104" s="3"/>
      <c r="N104" s="3"/>
      <c r="O104" s="3"/>
      <c r="P104" s="3"/>
      <c r="Q104" s="3"/>
      <c r="R104" s="3"/>
      <c r="S104" s="3"/>
      <c r="T104" s="3"/>
      <c r="U104" s="3"/>
      <c r="V104" s="3"/>
      <c r="AA104" s="8"/>
      <c r="CM104" s="26"/>
      <c r="CN104" s="26"/>
      <c r="CO104" s="26"/>
      <c r="CP104" s="26"/>
    </row>
    <row r="105" spans="1:94" s="25" customFormat="1" ht="15" customHeight="1">
      <c r="A105" s="3"/>
      <c r="B105" s="1"/>
      <c r="C105" s="15"/>
      <c r="D105" s="1"/>
      <c r="E105" s="1"/>
      <c r="F105" s="1"/>
      <c r="G105" s="1"/>
      <c r="H105" s="1"/>
      <c r="I105" s="1"/>
      <c r="J105" s="1"/>
      <c r="K105" s="1"/>
      <c r="L105" s="3"/>
      <c r="N105" s="3"/>
      <c r="O105" s="3"/>
      <c r="P105" s="3"/>
      <c r="Q105" s="3"/>
      <c r="R105" s="3"/>
      <c r="S105" s="3"/>
      <c r="T105" s="3"/>
      <c r="U105" s="3"/>
      <c r="V105" s="3"/>
      <c r="AA105" s="8"/>
      <c r="CM105" s="26"/>
      <c r="CN105" s="26"/>
      <c r="CO105" s="26"/>
      <c r="CP105" s="26"/>
    </row>
    <row r="106" spans="1:94" s="25" customFormat="1" ht="15" customHeight="1">
      <c r="A106" s="3"/>
      <c r="B106" s="1"/>
      <c r="C106" s="15"/>
      <c r="D106" s="1"/>
      <c r="E106" s="1"/>
      <c r="F106" s="1"/>
      <c r="G106" s="1"/>
      <c r="H106" s="1"/>
      <c r="I106" s="1"/>
      <c r="J106" s="1"/>
      <c r="K106" s="1"/>
      <c r="L106" s="3"/>
      <c r="N106" s="3"/>
      <c r="O106" s="3"/>
      <c r="P106" s="3"/>
      <c r="Q106" s="3"/>
      <c r="R106" s="3"/>
      <c r="S106" s="3"/>
      <c r="T106" s="3"/>
      <c r="U106" s="3"/>
      <c r="V106" s="3"/>
      <c r="CM106" s="26"/>
      <c r="CN106" s="26"/>
      <c r="CO106" s="26"/>
      <c r="CP106" s="26"/>
    </row>
    <row r="107" spans="1:94" s="25" customFormat="1" ht="15" customHeight="1">
      <c r="A107" s="3"/>
      <c r="B107" s="1"/>
      <c r="C107" s="15"/>
      <c r="D107" s="1"/>
      <c r="E107" s="1"/>
      <c r="F107" s="1"/>
      <c r="G107" s="1"/>
      <c r="H107" s="1"/>
      <c r="I107" s="1"/>
      <c r="J107" s="1"/>
      <c r="K107" s="1"/>
      <c r="L107" s="3"/>
      <c r="N107" s="3"/>
      <c r="O107" s="3"/>
      <c r="P107" s="3"/>
      <c r="Q107" s="3"/>
      <c r="R107" s="3"/>
      <c r="S107" s="3"/>
      <c r="T107" s="3"/>
      <c r="U107" s="3"/>
      <c r="V107" s="3"/>
      <c r="CM107" s="26"/>
      <c r="CN107" s="26"/>
      <c r="CO107" s="26"/>
      <c r="CP107" s="26"/>
    </row>
    <row r="108" spans="1:94" s="25" customFormat="1" ht="15" customHeight="1">
      <c r="A108" s="3"/>
      <c r="B108" s="1"/>
      <c r="C108" s="15"/>
      <c r="D108" s="1"/>
      <c r="E108" s="1"/>
      <c r="F108" s="1"/>
      <c r="G108" s="1"/>
      <c r="H108" s="1"/>
      <c r="I108" s="1"/>
      <c r="J108" s="1"/>
      <c r="K108" s="1"/>
      <c r="L108" s="3"/>
      <c r="N108" s="3"/>
      <c r="O108" s="3"/>
      <c r="P108" s="3"/>
      <c r="Q108" s="3"/>
      <c r="R108" s="3"/>
      <c r="S108" s="3"/>
      <c r="T108" s="3"/>
      <c r="U108" s="3"/>
      <c r="V108" s="3"/>
      <c r="CM108" s="26"/>
      <c r="CN108" s="26"/>
      <c r="CO108" s="26"/>
      <c r="CP108" s="26"/>
    </row>
    <row r="109" spans="1:94" s="25" customFormat="1" ht="15" customHeight="1">
      <c r="A109" s="3"/>
      <c r="B109" s="1"/>
      <c r="C109" s="15"/>
      <c r="D109" s="1"/>
      <c r="E109" s="1"/>
      <c r="F109" s="1"/>
      <c r="G109" s="1"/>
      <c r="H109" s="1"/>
      <c r="I109" s="1"/>
      <c r="J109" s="1"/>
      <c r="K109" s="1"/>
      <c r="L109" s="3"/>
      <c r="N109" s="3"/>
      <c r="O109" s="3"/>
      <c r="P109" s="3"/>
      <c r="Q109" s="3"/>
      <c r="R109" s="3"/>
      <c r="S109" s="3"/>
      <c r="T109" s="3"/>
      <c r="U109" s="3"/>
      <c r="V109" s="3"/>
      <c r="CM109" s="26"/>
      <c r="CN109" s="26"/>
      <c r="CO109" s="26"/>
      <c r="CP109" s="26"/>
    </row>
    <row r="110" spans="1:94" s="25" customFormat="1" ht="15" customHeight="1">
      <c r="A110" s="3"/>
      <c r="B110" s="1"/>
      <c r="C110" s="15"/>
      <c r="D110" s="1"/>
      <c r="E110" s="1"/>
      <c r="F110" s="1"/>
      <c r="G110" s="1"/>
      <c r="H110" s="1"/>
      <c r="I110" s="1"/>
      <c r="J110" s="1"/>
      <c r="K110" s="1"/>
      <c r="L110" s="3"/>
      <c r="N110" s="3"/>
      <c r="O110" s="3"/>
      <c r="P110" s="3"/>
      <c r="Q110" s="3"/>
      <c r="R110" s="3"/>
      <c r="S110" s="3"/>
      <c r="T110" s="3"/>
      <c r="U110" s="3"/>
      <c r="V110" s="3"/>
      <c r="CM110" s="26"/>
      <c r="CN110" s="26"/>
      <c r="CO110" s="26"/>
      <c r="CP110" s="26"/>
    </row>
    <row r="111" spans="1:94" s="25" customFormat="1" ht="15" customHeight="1">
      <c r="A111" s="3"/>
      <c r="B111" s="1"/>
      <c r="C111" s="15"/>
      <c r="D111" s="1"/>
      <c r="E111" s="1"/>
      <c r="F111" s="1"/>
      <c r="G111" s="1"/>
      <c r="H111" s="1"/>
      <c r="I111" s="1"/>
      <c r="J111" s="1"/>
      <c r="K111" s="1"/>
      <c r="L111" s="3"/>
      <c r="N111" s="3"/>
      <c r="O111" s="3"/>
      <c r="P111" s="3"/>
      <c r="Q111" s="3"/>
      <c r="R111" s="3"/>
      <c r="S111" s="3"/>
      <c r="T111" s="3"/>
      <c r="U111" s="3"/>
      <c r="V111" s="3"/>
      <c r="CM111" s="26"/>
      <c r="CN111" s="26"/>
      <c r="CO111" s="26"/>
      <c r="CP111" s="26"/>
    </row>
    <row r="112" spans="1:94" s="25" customFormat="1" ht="15" customHeight="1">
      <c r="A112" s="3"/>
      <c r="B112" s="1"/>
      <c r="C112" s="15"/>
      <c r="D112" s="1"/>
      <c r="E112" s="1"/>
      <c r="F112" s="1"/>
      <c r="G112" s="1"/>
      <c r="H112" s="1"/>
      <c r="I112" s="1"/>
      <c r="J112" s="1"/>
      <c r="K112" s="1"/>
      <c r="L112" s="3"/>
      <c r="N112" s="3"/>
      <c r="O112" s="3"/>
      <c r="P112" s="3"/>
      <c r="Q112" s="3"/>
      <c r="R112" s="3"/>
      <c r="S112" s="3"/>
      <c r="T112" s="3"/>
      <c r="U112" s="3"/>
      <c r="V112" s="3"/>
      <c r="CM112" s="26"/>
      <c r="CN112" s="26"/>
      <c r="CO112" s="26"/>
      <c r="CP112" s="26"/>
    </row>
    <row r="113" spans="1:94" s="25" customFormat="1" ht="15" customHeight="1">
      <c r="A113" s="3"/>
      <c r="B113" s="1"/>
      <c r="C113" s="15"/>
      <c r="D113" s="1"/>
      <c r="E113" s="1"/>
      <c r="F113" s="1"/>
      <c r="G113" s="1"/>
      <c r="H113" s="1"/>
      <c r="I113" s="1"/>
      <c r="J113" s="1"/>
      <c r="K113" s="1"/>
      <c r="L113" s="3"/>
      <c r="N113" s="3"/>
      <c r="O113" s="3"/>
      <c r="P113" s="3"/>
      <c r="Q113" s="3"/>
      <c r="R113" s="3"/>
      <c r="S113" s="3"/>
      <c r="T113" s="3"/>
      <c r="U113" s="3"/>
      <c r="V113" s="3"/>
      <c r="CM113" s="26"/>
      <c r="CN113" s="26"/>
      <c r="CO113" s="26"/>
      <c r="CP113" s="26"/>
    </row>
    <row r="114" spans="1:94" s="25" customFormat="1" ht="15" customHeight="1">
      <c r="A114" s="3"/>
      <c r="B114" s="1"/>
      <c r="C114" s="15"/>
      <c r="D114" s="1"/>
      <c r="E114" s="1"/>
      <c r="F114" s="1"/>
      <c r="G114" s="1"/>
      <c r="H114" s="1"/>
      <c r="I114" s="1"/>
      <c r="J114" s="1"/>
      <c r="K114" s="1"/>
      <c r="L114" s="3"/>
      <c r="N114" s="3"/>
      <c r="O114" s="3"/>
      <c r="P114" s="3"/>
      <c r="Q114" s="3"/>
      <c r="R114" s="3"/>
      <c r="S114" s="3"/>
      <c r="T114" s="3"/>
      <c r="U114" s="3"/>
      <c r="V114" s="3"/>
      <c r="CM114" s="26"/>
      <c r="CN114" s="26"/>
      <c r="CO114" s="26"/>
      <c r="CP114" s="26"/>
    </row>
    <row r="115" spans="1:94" s="25" customFormat="1" ht="15" customHeight="1">
      <c r="A115" s="3"/>
      <c r="B115" s="1"/>
      <c r="C115" s="1"/>
      <c r="D115" s="1"/>
      <c r="E115" s="1"/>
      <c r="F115" s="1"/>
      <c r="G115" s="1"/>
      <c r="H115" s="1"/>
      <c r="I115" s="1"/>
      <c r="J115" s="1"/>
      <c r="K115" s="1"/>
      <c r="L115" s="3"/>
      <c r="N115" s="3"/>
      <c r="O115" s="3"/>
      <c r="P115" s="3"/>
      <c r="Q115" s="3"/>
      <c r="R115" s="3"/>
      <c r="S115" s="3"/>
      <c r="T115" s="3"/>
      <c r="U115" s="3"/>
      <c r="V115" s="3"/>
      <c r="CM115" s="26"/>
      <c r="CN115" s="26"/>
      <c r="CO115" s="26"/>
      <c r="CP115" s="26"/>
    </row>
    <row r="116" spans="1:94" s="25" customFormat="1" ht="15" customHeight="1">
      <c r="A116" s="3"/>
      <c r="B116" s="1"/>
      <c r="C116" s="1"/>
      <c r="D116" s="1"/>
      <c r="E116" s="1"/>
      <c r="F116" s="1"/>
      <c r="G116" s="1"/>
      <c r="H116" s="1"/>
      <c r="I116" s="1"/>
      <c r="J116" s="1"/>
      <c r="K116" s="1"/>
      <c r="L116" s="3"/>
      <c r="N116" s="3"/>
      <c r="O116" s="3"/>
      <c r="P116" s="3"/>
      <c r="Q116" s="3"/>
      <c r="R116" s="3"/>
      <c r="S116" s="3"/>
      <c r="T116" s="3"/>
      <c r="U116" s="3"/>
      <c r="V116" s="3"/>
      <c r="CM116" s="26"/>
      <c r="CN116" s="26"/>
      <c r="CO116" s="26"/>
      <c r="CP116" s="26"/>
    </row>
    <row r="117" spans="1:94" s="25" customFormat="1" ht="15" customHeight="1">
      <c r="A117" s="3"/>
      <c r="B117" s="1"/>
      <c r="C117" s="16" t="s">
        <v>141</v>
      </c>
      <c r="D117" s="1"/>
      <c r="E117" s="1"/>
      <c r="F117" s="1"/>
      <c r="G117" s="1"/>
      <c r="H117" s="1"/>
      <c r="I117" s="1"/>
      <c r="J117" s="1"/>
      <c r="K117" s="1"/>
      <c r="L117" s="3"/>
      <c r="N117" s="3"/>
      <c r="O117" s="3"/>
      <c r="P117" s="3"/>
      <c r="Q117" s="3"/>
      <c r="R117" s="3"/>
      <c r="S117" s="3"/>
      <c r="T117" s="3"/>
      <c r="U117" s="3"/>
      <c r="V117" s="3"/>
      <c r="CM117" s="26"/>
      <c r="CN117" s="26"/>
      <c r="CO117" s="26"/>
      <c r="CP117" s="26"/>
    </row>
    <row r="118" spans="1:94" s="25" customFormat="1" ht="15" customHeight="1">
      <c r="A118" s="3"/>
      <c r="B118" s="3"/>
      <c r="C118" s="16" t="s">
        <v>142</v>
      </c>
      <c r="D118" s="3"/>
      <c r="E118" s="3"/>
      <c r="F118" s="3"/>
      <c r="G118" s="3"/>
      <c r="H118" s="3"/>
      <c r="I118" s="3"/>
      <c r="J118" s="3"/>
      <c r="K118" s="3"/>
      <c r="L118" s="3"/>
      <c r="N118" s="3"/>
      <c r="O118" s="3"/>
      <c r="P118" s="3"/>
      <c r="Q118" s="3"/>
      <c r="R118" s="3"/>
      <c r="S118" s="3"/>
      <c r="T118" s="3"/>
      <c r="U118" s="3"/>
      <c r="V118" s="3"/>
    </row>
    <row r="119" spans="1:94" s="25" customFormat="1" ht="15" customHeight="1">
      <c r="A119" s="3"/>
      <c r="B119" s="3"/>
      <c r="C119" s="16" t="s">
        <v>143</v>
      </c>
      <c r="D119" s="3"/>
      <c r="E119" s="3"/>
      <c r="F119" s="3"/>
      <c r="G119" s="3"/>
      <c r="H119" s="3"/>
      <c r="I119" s="3"/>
      <c r="J119" s="3"/>
      <c r="K119" s="3"/>
      <c r="L119" s="3"/>
      <c r="N119" s="3"/>
      <c r="O119" s="3"/>
      <c r="P119" s="3"/>
      <c r="Q119" s="3"/>
      <c r="R119" s="3"/>
      <c r="S119" s="3"/>
      <c r="T119" s="3"/>
      <c r="U119" s="3"/>
      <c r="V119" s="3"/>
    </row>
    <row r="120" spans="1:94" s="25" customFormat="1" ht="15" customHeight="1">
      <c r="A120" s="3"/>
      <c r="B120" s="3"/>
      <c r="C120" s="16" t="s">
        <v>144</v>
      </c>
      <c r="D120" s="3"/>
      <c r="E120" s="3"/>
      <c r="F120" s="3"/>
      <c r="G120" s="3"/>
      <c r="H120" s="3"/>
      <c r="I120" s="3"/>
      <c r="J120" s="3"/>
      <c r="K120" s="3"/>
      <c r="L120" s="3"/>
      <c r="N120" s="3"/>
      <c r="O120" s="3"/>
      <c r="P120" s="3"/>
      <c r="Q120" s="3"/>
      <c r="R120" s="3"/>
      <c r="S120" s="3"/>
      <c r="T120" s="3"/>
      <c r="U120" s="3"/>
      <c r="V120" s="3"/>
    </row>
    <row r="121" spans="1:94" s="25" customFormat="1" ht="15" customHeight="1">
      <c r="A121" s="3"/>
      <c r="B121" s="1"/>
      <c r="C121" s="16" t="s">
        <v>145</v>
      </c>
      <c r="D121" s="1"/>
      <c r="E121" s="1"/>
      <c r="F121" s="1"/>
      <c r="G121" s="1"/>
      <c r="H121" s="1"/>
      <c r="I121" s="1"/>
      <c r="J121" s="1"/>
      <c r="K121" s="1"/>
      <c r="L121" s="3"/>
      <c r="N121" s="3"/>
      <c r="O121" s="3"/>
      <c r="P121" s="3"/>
      <c r="Q121" s="3"/>
      <c r="R121" s="3"/>
      <c r="S121" s="3"/>
      <c r="T121" s="3"/>
      <c r="U121" s="3"/>
      <c r="V121" s="3"/>
      <c r="CM121" s="26"/>
      <c r="CN121" s="26"/>
      <c r="CO121" s="26"/>
      <c r="CP121" s="26"/>
    </row>
    <row r="122" spans="1:94" s="25" customFormat="1" ht="15" customHeight="1">
      <c r="A122" s="3"/>
      <c r="B122" s="1"/>
      <c r="C122" s="16" t="s">
        <v>146</v>
      </c>
      <c r="D122" s="1"/>
      <c r="E122" s="1"/>
      <c r="F122" s="1"/>
      <c r="G122" s="1"/>
      <c r="H122" s="1"/>
      <c r="I122" s="1"/>
      <c r="J122" s="1"/>
      <c r="K122" s="1"/>
      <c r="L122" s="3"/>
      <c r="N122" s="3"/>
      <c r="O122" s="3"/>
      <c r="P122" s="3"/>
      <c r="Q122" s="3"/>
      <c r="R122" s="3"/>
      <c r="S122" s="3"/>
      <c r="T122" s="3"/>
      <c r="U122" s="3"/>
      <c r="V122" s="3"/>
      <c r="CM122" s="26"/>
      <c r="CN122" s="26"/>
      <c r="CO122" s="26"/>
      <c r="CP122" s="26"/>
    </row>
    <row r="123" spans="1:94" s="25" customFormat="1" ht="15" customHeight="1">
      <c r="A123" s="3"/>
      <c r="B123" s="1"/>
      <c r="C123" s="16" t="s">
        <v>147</v>
      </c>
      <c r="D123" s="1"/>
      <c r="E123" s="1"/>
      <c r="F123" s="1"/>
      <c r="G123" s="1"/>
      <c r="H123" s="1"/>
      <c r="I123" s="1"/>
      <c r="J123" s="1"/>
      <c r="K123" s="1"/>
      <c r="L123" s="3"/>
      <c r="N123" s="3"/>
      <c r="O123" s="3"/>
      <c r="P123" s="3"/>
      <c r="Q123" s="3"/>
      <c r="R123" s="3"/>
      <c r="S123" s="3"/>
      <c r="T123" s="3"/>
      <c r="U123" s="3"/>
      <c r="V123" s="3"/>
      <c r="CM123" s="26"/>
      <c r="CN123" s="26"/>
      <c r="CO123" s="26"/>
      <c r="CP123" s="26"/>
    </row>
    <row r="124" spans="1:94" s="25" customFormat="1" ht="15" customHeight="1">
      <c r="A124" s="3"/>
      <c r="B124" s="1"/>
      <c r="C124" s="16" t="s">
        <v>148</v>
      </c>
      <c r="D124" s="1"/>
      <c r="E124" s="1"/>
      <c r="F124" s="1"/>
      <c r="G124" s="1"/>
      <c r="H124" s="1"/>
      <c r="I124" s="1"/>
      <c r="J124" s="1"/>
      <c r="K124" s="1"/>
      <c r="L124" s="3"/>
      <c r="N124" s="3"/>
      <c r="O124" s="3"/>
      <c r="P124" s="3"/>
      <c r="Q124" s="3"/>
      <c r="R124" s="3"/>
      <c r="S124" s="3"/>
      <c r="T124" s="3"/>
      <c r="U124" s="3"/>
      <c r="V124" s="3"/>
      <c r="CM124" s="26"/>
      <c r="CN124" s="26"/>
      <c r="CO124" s="26"/>
      <c r="CP124" s="26"/>
    </row>
    <row r="125" spans="1:94" s="25" customFormat="1" ht="15" customHeight="1">
      <c r="A125" s="3"/>
      <c r="B125" s="1"/>
      <c r="C125" s="16" t="s">
        <v>149</v>
      </c>
      <c r="D125" s="1"/>
      <c r="E125" s="1"/>
      <c r="F125" s="1"/>
      <c r="G125" s="1"/>
      <c r="H125" s="1"/>
      <c r="I125" s="1"/>
      <c r="J125" s="1"/>
      <c r="K125" s="1"/>
      <c r="L125" s="3"/>
      <c r="N125" s="3"/>
      <c r="O125" s="3"/>
      <c r="P125" s="3"/>
      <c r="Q125" s="3"/>
      <c r="R125" s="3"/>
      <c r="S125" s="3"/>
      <c r="T125" s="3"/>
      <c r="U125" s="3"/>
      <c r="V125" s="3"/>
      <c r="CM125" s="26"/>
      <c r="CN125" s="26"/>
      <c r="CO125" s="26"/>
      <c r="CP125" s="26"/>
    </row>
    <row r="126" spans="1:94" s="25" customFormat="1" ht="15" customHeight="1">
      <c r="A126" s="3"/>
      <c r="B126" s="1"/>
      <c r="C126" s="16" t="s">
        <v>150</v>
      </c>
      <c r="D126" s="1"/>
      <c r="E126" s="1"/>
      <c r="F126" s="1"/>
      <c r="G126" s="1"/>
      <c r="H126" s="1"/>
      <c r="I126" s="1"/>
      <c r="J126" s="1"/>
      <c r="K126" s="1"/>
      <c r="L126" s="3"/>
      <c r="N126" s="3"/>
      <c r="O126" s="3"/>
      <c r="P126" s="3"/>
      <c r="Q126" s="3"/>
      <c r="R126" s="3"/>
      <c r="S126" s="3"/>
      <c r="T126" s="3"/>
      <c r="U126" s="3"/>
      <c r="V126" s="3"/>
      <c r="CM126" s="26"/>
      <c r="CN126" s="26"/>
      <c r="CO126" s="26"/>
      <c r="CP126" s="26"/>
    </row>
    <row r="127" spans="1:94" s="25" customFormat="1" ht="15" customHeight="1">
      <c r="A127" s="3"/>
      <c r="B127" s="1"/>
      <c r="C127" s="16" t="s">
        <v>151</v>
      </c>
      <c r="D127" s="1"/>
      <c r="E127" s="1"/>
      <c r="F127" s="1"/>
      <c r="G127" s="1"/>
      <c r="H127" s="1"/>
      <c r="I127" s="1"/>
      <c r="J127" s="1"/>
      <c r="K127" s="1"/>
      <c r="L127" s="3"/>
      <c r="N127" s="3"/>
      <c r="O127" s="3"/>
      <c r="P127" s="3"/>
      <c r="Q127" s="3"/>
      <c r="R127" s="3"/>
      <c r="S127" s="3"/>
      <c r="T127" s="3"/>
      <c r="U127" s="3"/>
      <c r="V127" s="3"/>
      <c r="CM127" s="26"/>
      <c r="CN127" s="26"/>
      <c r="CO127" s="26"/>
      <c r="CP127" s="26"/>
    </row>
    <row r="128" spans="1:94" s="25" customFormat="1" ht="15" customHeight="1">
      <c r="A128" s="3"/>
      <c r="B128" s="1"/>
      <c r="C128" s="16" t="s">
        <v>152</v>
      </c>
      <c r="D128" s="1"/>
      <c r="E128" s="1"/>
      <c r="F128" s="1"/>
      <c r="G128" s="1"/>
      <c r="H128" s="1"/>
      <c r="I128" s="1"/>
      <c r="J128" s="1"/>
      <c r="K128" s="1"/>
      <c r="L128" s="3"/>
      <c r="N128" s="3"/>
      <c r="O128" s="3"/>
      <c r="P128" s="3"/>
      <c r="Q128" s="3"/>
      <c r="R128" s="3"/>
      <c r="S128" s="3"/>
      <c r="T128" s="3"/>
      <c r="U128" s="3"/>
      <c r="V128" s="3"/>
      <c r="CM128" s="26"/>
      <c r="CN128" s="26"/>
      <c r="CO128" s="26"/>
      <c r="CP128" s="26"/>
    </row>
    <row r="129" spans="1:94" s="25" customFormat="1" ht="15" customHeight="1">
      <c r="A129" s="3"/>
      <c r="B129" s="1"/>
      <c r="C129" s="16" t="s">
        <v>153</v>
      </c>
      <c r="D129" s="1"/>
      <c r="E129" s="1"/>
      <c r="F129" s="1"/>
      <c r="G129" s="1"/>
      <c r="H129" s="1"/>
      <c r="I129" s="1"/>
      <c r="J129" s="1"/>
      <c r="K129" s="1"/>
      <c r="L129" s="3"/>
      <c r="N129" s="3"/>
      <c r="O129" s="3"/>
      <c r="P129" s="3"/>
      <c r="Q129" s="3"/>
      <c r="R129" s="3"/>
      <c r="S129" s="3"/>
      <c r="T129" s="3"/>
      <c r="U129" s="3"/>
      <c r="V129" s="3"/>
      <c r="CM129" s="26"/>
      <c r="CN129" s="26"/>
      <c r="CO129" s="26"/>
      <c r="CP129" s="26"/>
    </row>
    <row r="130" spans="1:94" s="25" customFormat="1" ht="15" customHeight="1">
      <c r="A130" s="3"/>
      <c r="B130" s="1"/>
      <c r="C130" s="16" t="s">
        <v>154</v>
      </c>
      <c r="D130" s="1"/>
      <c r="E130" s="1"/>
      <c r="F130" s="1"/>
      <c r="G130" s="1"/>
      <c r="H130" s="1"/>
      <c r="I130" s="1"/>
      <c r="J130" s="1"/>
      <c r="K130" s="1"/>
      <c r="L130" s="3"/>
      <c r="N130" s="3"/>
      <c r="O130" s="3"/>
      <c r="P130" s="3"/>
      <c r="Q130" s="3"/>
      <c r="R130" s="3"/>
      <c r="S130" s="3"/>
      <c r="T130" s="3"/>
      <c r="U130" s="3"/>
      <c r="V130" s="3"/>
      <c r="CM130" s="26"/>
      <c r="CN130" s="26"/>
      <c r="CO130" s="26"/>
      <c r="CP130" s="26"/>
    </row>
    <row r="131" spans="1:94" s="25" customFormat="1" ht="15" customHeight="1">
      <c r="A131" s="3"/>
      <c r="B131" s="1"/>
      <c r="C131" s="16" t="s">
        <v>155</v>
      </c>
      <c r="D131" s="1"/>
      <c r="E131" s="1"/>
      <c r="F131" s="1"/>
      <c r="G131" s="1"/>
      <c r="H131" s="1"/>
      <c r="I131" s="1"/>
      <c r="J131" s="1"/>
      <c r="K131" s="1"/>
      <c r="L131" s="3"/>
      <c r="N131" s="3"/>
      <c r="O131" s="3"/>
      <c r="P131" s="3"/>
      <c r="Q131" s="3"/>
      <c r="R131" s="3"/>
      <c r="S131" s="3"/>
      <c r="T131" s="3"/>
      <c r="U131" s="3"/>
      <c r="V131" s="3"/>
      <c r="CM131" s="26"/>
      <c r="CN131" s="26"/>
      <c r="CO131" s="26"/>
      <c r="CP131" s="26"/>
    </row>
    <row r="132" spans="1:94" s="25" customFormat="1" ht="15" customHeight="1">
      <c r="A132" s="3"/>
      <c r="B132" s="1"/>
      <c r="C132" s="16" t="s">
        <v>156</v>
      </c>
      <c r="D132" s="1"/>
      <c r="E132" s="1"/>
      <c r="F132" s="1"/>
      <c r="G132" s="1"/>
      <c r="H132" s="1"/>
      <c r="I132" s="1"/>
      <c r="J132" s="1"/>
      <c r="K132" s="1"/>
      <c r="L132" s="3"/>
      <c r="N132" s="3"/>
      <c r="O132" s="3"/>
      <c r="P132" s="3"/>
      <c r="Q132" s="3"/>
      <c r="R132" s="3"/>
      <c r="S132" s="3"/>
      <c r="T132" s="3"/>
      <c r="U132" s="3"/>
      <c r="V132" s="3"/>
      <c r="CM132" s="26"/>
      <c r="CN132" s="26"/>
      <c r="CO132" s="26"/>
      <c r="CP132" s="26"/>
    </row>
    <row r="133" spans="1:94" ht="15" customHeight="1">
      <c r="C133" s="16" t="s">
        <v>157</v>
      </c>
      <c r="AA133" s="25"/>
    </row>
    <row r="134" spans="1:94" ht="15" customHeight="1">
      <c r="C134" s="16" t="s">
        <v>158</v>
      </c>
      <c r="AA134" s="25"/>
    </row>
    <row r="135" spans="1:94" s="25" customFormat="1" ht="15" customHeight="1">
      <c r="A135" s="3"/>
      <c r="B135" s="1"/>
      <c r="C135" s="16" t="s">
        <v>159</v>
      </c>
      <c r="D135" s="1"/>
      <c r="E135" s="1"/>
      <c r="F135" s="1"/>
      <c r="G135" s="1"/>
      <c r="H135" s="1"/>
      <c r="I135" s="1"/>
      <c r="J135" s="1"/>
      <c r="K135" s="1"/>
      <c r="L135" s="3"/>
      <c r="N135" s="3"/>
      <c r="O135" s="3"/>
      <c r="P135" s="3"/>
      <c r="Q135" s="3"/>
      <c r="R135" s="3"/>
      <c r="S135" s="3"/>
      <c r="T135" s="3"/>
      <c r="U135" s="3"/>
      <c r="V135" s="3"/>
      <c r="CM135" s="26"/>
      <c r="CN135" s="26"/>
      <c r="CO135" s="26"/>
      <c r="CP135" s="26"/>
    </row>
    <row r="136" spans="1:94" s="25" customFormat="1" ht="15" customHeight="1">
      <c r="A136" s="3"/>
      <c r="B136" s="1"/>
      <c r="C136" s="16" t="s">
        <v>160</v>
      </c>
      <c r="D136" s="1"/>
      <c r="E136" s="1"/>
      <c r="F136" s="1"/>
      <c r="G136" s="1"/>
      <c r="H136" s="1"/>
      <c r="I136" s="1"/>
      <c r="J136" s="1"/>
      <c r="K136" s="1"/>
      <c r="L136" s="3"/>
      <c r="N136" s="3"/>
      <c r="O136" s="3"/>
      <c r="P136" s="3"/>
      <c r="Q136" s="3"/>
      <c r="R136" s="3"/>
      <c r="S136" s="3"/>
      <c r="T136" s="3"/>
      <c r="U136" s="3"/>
      <c r="V136" s="3"/>
      <c r="CM136" s="26"/>
      <c r="CN136" s="26"/>
      <c r="CO136" s="26"/>
      <c r="CP136" s="26"/>
    </row>
    <row r="137" spans="1:94" s="25" customFormat="1" ht="15" customHeight="1">
      <c r="A137" s="3"/>
      <c r="B137" s="1"/>
      <c r="C137" s="16" t="s">
        <v>161</v>
      </c>
      <c r="D137" s="1"/>
      <c r="E137" s="1"/>
      <c r="F137" s="1"/>
      <c r="G137" s="1"/>
      <c r="H137" s="1"/>
      <c r="I137" s="1"/>
      <c r="J137" s="1"/>
      <c r="K137" s="1"/>
      <c r="L137" s="3"/>
      <c r="N137" s="3"/>
      <c r="O137" s="3"/>
      <c r="P137" s="3"/>
      <c r="Q137" s="3"/>
      <c r="R137" s="3"/>
      <c r="S137" s="3"/>
      <c r="T137" s="3"/>
      <c r="U137" s="3"/>
      <c r="V137" s="3"/>
      <c r="CM137" s="26"/>
      <c r="CN137" s="26"/>
      <c r="CO137" s="26"/>
      <c r="CP137" s="26"/>
    </row>
    <row r="138" spans="1:94" s="25" customFormat="1" ht="15" customHeight="1">
      <c r="A138" s="3"/>
      <c r="B138" s="1"/>
      <c r="C138" s="16" t="s">
        <v>162</v>
      </c>
      <c r="D138" s="1"/>
      <c r="E138" s="1"/>
      <c r="F138" s="1"/>
      <c r="G138" s="1"/>
      <c r="H138" s="1"/>
      <c r="I138" s="1"/>
      <c r="J138" s="1"/>
      <c r="K138" s="1"/>
      <c r="L138" s="3"/>
      <c r="N138" s="3"/>
      <c r="O138" s="3"/>
      <c r="P138" s="3"/>
      <c r="Q138" s="3"/>
      <c r="R138" s="3"/>
      <c r="S138" s="3"/>
      <c r="T138" s="3"/>
      <c r="U138" s="3"/>
      <c r="V138" s="3"/>
      <c r="CM138" s="26"/>
      <c r="CN138" s="26"/>
      <c r="CO138" s="26"/>
      <c r="CP138" s="26"/>
    </row>
    <row r="139" spans="1:94" s="25" customFormat="1" ht="15" customHeight="1">
      <c r="A139" s="3"/>
      <c r="B139" s="1"/>
      <c r="C139" s="16" t="s">
        <v>163</v>
      </c>
      <c r="D139" s="1"/>
      <c r="E139" s="1"/>
      <c r="F139" s="1"/>
      <c r="G139" s="1"/>
      <c r="H139" s="1"/>
      <c r="I139" s="1"/>
      <c r="J139" s="1"/>
      <c r="K139" s="1"/>
      <c r="L139" s="3"/>
      <c r="N139" s="3"/>
      <c r="O139" s="3"/>
      <c r="P139" s="3"/>
      <c r="Q139" s="3"/>
      <c r="R139" s="3"/>
      <c r="S139" s="3"/>
      <c r="T139" s="3"/>
      <c r="U139" s="3"/>
      <c r="V139" s="3"/>
      <c r="CM139" s="26"/>
      <c r="CN139" s="26"/>
      <c r="CO139" s="26"/>
      <c r="CP139" s="26"/>
    </row>
    <row r="140" spans="1:94" s="25" customFormat="1" ht="15" customHeight="1">
      <c r="A140" s="3"/>
      <c r="B140" s="1"/>
      <c r="C140" s="16" t="s">
        <v>164</v>
      </c>
      <c r="D140" s="1"/>
      <c r="E140" s="1"/>
      <c r="F140" s="1"/>
      <c r="G140" s="1"/>
      <c r="H140" s="1"/>
      <c r="I140" s="1"/>
      <c r="J140" s="1"/>
      <c r="K140" s="1"/>
      <c r="L140" s="3"/>
      <c r="N140" s="3"/>
      <c r="O140" s="3"/>
      <c r="P140" s="3"/>
      <c r="Q140" s="3"/>
      <c r="R140" s="3"/>
      <c r="S140" s="3"/>
      <c r="T140" s="3"/>
      <c r="U140" s="3"/>
      <c r="V140" s="3"/>
      <c r="CM140" s="26"/>
      <c r="CN140" s="26"/>
      <c r="CO140" s="26"/>
      <c r="CP140" s="26"/>
    </row>
    <row r="141" spans="1:94" s="25" customFormat="1" ht="15" customHeight="1">
      <c r="A141" s="3"/>
      <c r="B141" s="1"/>
      <c r="C141" s="16" t="s">
        <v>165</v>
      </c>
      <c r="D141" s="1"/>
      <c r="E141" s="1"/>
      <c r="F141" s="1"/>
      <c r="G141" s="1"/>
      <c r="H141" s="1"/>
      <c r="I141" s="1"/>
      <c r="J141" s="1"/>
      <c r="K141" s="1"/>
      <c r="L141" s="3"/>
      <c r="N141" s="3"/>
      <c r="O141" s="3"/>
      <c r="P141" s="3"/>
      <c r="Q141" s="3"/>
      <c r="R141" s="3"/>
      <c r="S141" s="3"/>
      <c r="T141" s="3"/>
      <c r="U141" s="3"/>
      <c r="V141" s="3"/>
      <c r="CM141" s="26"/>
      <c r="CN141" s="26"/>
      <c r="CO141" s="26"/>
      <c r="CP141" s="26"/>
    </row>
    <row r="142" spans="1:94" s="25" customFormat="1" ht="15" customHeight="1">
      <c r="A142" s="3"/>
      <c r="B142" s="1"/>
      <c r="C142" s="16" t="s">
        <v>166</v>
      </c>
      <c r="D142" s="1"/>
      <c r="E142" s="1"/>
      <c r="F142" s="1"/>
      <c r="G142" s="1"/>
      <c r="H142" s="1"/>
      <c r="I142" s="1"/>
      <c r="J142" s="1"/>
      <c r="K142" s="1"/>
      <c r="L142" s="3"/>
      <c r="N142" s="3"/>
      <c r="O142" s="3"/>
      <c r="P142" s="3"/>
      <c r="Q142" s="3"/>
      <c r="R142" s="3"/>
      <c r="S142" s="3"/>
      <c r="T142" s="3"/>
      <c r="U142" s="3"/>
      <c r="V142" s="3"/>
      <c r="CM142" s="26"/>
      <c r="CN142" s="26"/>
      <c r="CO142" s="26"/>
      <c r="CP142" s="26"/>
    </row>
    <row r="143" spans="1:94" s="25" customFormat="1" ht="15" customHeight="1">
      <c r="A143" s="3"/>
      <c r="B143" s="1"/>
      <c r="C143" s="16" t="s">
        <v>167</v>
      </c>
      <c r="D143" s="1"/>
      <c r="E143" s="1"/>
      <c r="F143" s="1"/>
      <c r="G143" s="1"/>
      <c r="H143" s="1"/>
      <c r="I143" s="1"/>
      <c r="J143" s="1"/>
      <c r="K143" s="1"/>
      <c r="L143" s="3"/>
      <c r="N143" s="3"/>
      <c r="O143" s="3"/>
      <c r="P143" s="3"/>
      <c r="Q143" s="3"/>
      <c r="R143" s="3"/>
      <c r="S143" s="3"/>
      <c r="T143" s="3"/>
      <c r="U143" s="3"/>
      <c r="V143" s="3"/>
      <c r="CM143" s="26"/>
      <c r="CN143" s="26"/>
      <c r="CO143" s="26"/>
      <c r="CP143" s="26"/>
    </row>
    <row r="144" spans="1:94" s="25" customFormat="1" ht="15" customHeight="1">
      <c r="A144" s="3"/>
      <c r="B144" s="1"/>
      <c r="C144" s="16" t="s">
        <v>168</v>
      </c>
      <c r="D144" s="1"/>
      <c r="E144" s="1"/>
      <c r="F144" s="1"/>
      <c r="G144" s="1"/>
      <c r="H144" s="1"/>
      <c r="I144" s="1"/>
      <c r="J144" s="1"/>
      <c r="K144" s="1"/>
      <c r="L144" s="3"/>
      <c r="N144" s="3"/>
      <c r="O144" s="3"/>
      <c r="P144" s="3"/>
      <c r="Q144" s="3"/>
      <c r="R144" s="3"/>
      <c r="S144" s="3"/>
      <c r="T144" s="3"/>
      <c r="U144" s="3"/>
      <c r="V144" s="3"/>
      <c r="CM144" s="26"/>
      <c r="CN144" s="26"/>
      <c r="CO144" s="26"/>
      <c r="CP144" s="26"/>
    </row>
    <row r="145" spans="1:94" s="25" customFormat="1" ht="15" customHeight="1">
      <c r="A145" s="3"/>
      <c r="B145" s="1"/>
      <c r="C145" s="16" t="s">
        <v>169</v>
      </c>
      <c r="D145" s="1"/>
      <c r="E145" s="1"/>
      <c r="F145" s="1"/>
      <c r="G145" s="1"/>
      <c r="H145" s="1"/>
      <c r="I145" s="1"/>
      <c r="J145" s="1"/>
      <c r="K145" s="1"/>
      <c r="L145" s="3"/>
      <c r="N145" s="3"/>
      <c r="O145" s="3"/>
      <c r="P145" s="3"/>
      <c r="Q145" s="3"/>
      <c r="R145" s="3"/>
      <c r="S145" s="3"/>
      <c r="T145" s="3"/>
      <c r="U145" s="3"/>
      <c r="V145" s="3"/>
      <c r="CM145" s="26"/>
      <c r="CN145" s="26"/>
      <c r="CO145" s="26"/>
      <c r="CP145" s="26"/>
    </row>
    <row r="146" spans="1:94" s="25" customFormat="1" ht="15" customHeight="1">
      <c r="A146" s="3"/>
      <c r="B146" s="1"/>
      <c r="C146" s="16" t="s">
        <v>170</v>
      </c>
      <c r="D146" s="1"/>
      <c r="E146" s="1"/>
      <c r="F146" s="1"/>
      <c r="G146" s="1"/>
      <c r="H146" s="1"/>
      <c r="I146" s="1"/>
      <c r="J146" s="1"/>
      <c r="K146" s="1"/>
      <c r="L146" s="3"/>
      <c r="N146" s="3"/>
      <c r="O146" s="3"/>
      <c r="P146" s="3"/>
      <c r="Q146" s="3"/>
      <c r="R146" s="3"/>
      <c r="S146" s="3"/>
      <c r="T146" s="3"/>
      <c r="U146" s="3"/>
      <c r="V146" s="3"/>
      <c r="CM146" s="26"/>
      <c r="CN146" s="26"/>
      <c r="CO146" s="26"/>
      <c r="CP146" s="26"/>
    </row>
    <row r="147" spans="1:94" s="25" customFormat="1" ht="15" customHeight="1">
      <c r="A147" s="3"/>
      <c r="B147" s="1"/>
      <c r="C147" s="1"/>
      <c r="D147" s="1"/>
      <c r="E147" s="1"/>
      <c r="F147" s="1"/>
      <c r="G147" s="1"/>
      <c r="H147" s="1"/>
      <c r="I147" s="1"/>
      <c r="J147" s="1"/>
      <c r="K147" s="1"/>
      <c r="L147" s="3"/>
      <c r="N147" s="3"/>
      <c r="O147" s="3"/>
      <c r="P147" s="3"/>
      <c r="Q147" s="3"/>
      <c r="R147" s="3"/>
      <c r="S147" s="3"/>
      <c r="T147" s="3"/>
      <c r="U147" s="3"/>
      <c r="V147" s="3"/>
      <c r="CM147" s="26"/>
      <c r="CN147" s="26"/>
      <c r="CO147" s="26"/>
      <c r="CP147" s="26"/>
    </row>
    <row r="148" spans="1:94" s="25" customFormat="1" ht="15" customHeight="1">
      <c r="A148" s="3"/>
      <c r="B148" s="1"/>
      <c r="C148" s="1"/>
      <c r="D148" s="1"/>
      <c r="E148" s="1"/>
      <c r="F148" s="1"/>
      <c r="G148" s="1"/>
      <c r="H148" s="1"/>
      <c r="I148" s="1"/>
      <c r="J148" s="1"/>
      <c r="K148" s="1"/>
      <c r="L148" s="3"/>
      <c r="N148" s="3"/>
      <c r="O148" s="3"/>
      <c r="P148" s="3"/>
      <c r="Q148" s="3"/>
      <c r="R148" s="3"/>
      <c r="S148" s="3"/>
      <c r="T148" s="3"/>
      <c r="U148" s="3"/>
      <c r="V148" s="3"/>
      <c r="CM148" s="26"/>
      <c r="CN148" s="26"/>
      <c r="CO148" s="26"/>
      <c r="CP148" s="26"/>
    </row>
    <row r="149" spans="1:94" s="25" customFormat="1" ht="15" customHeight="1">
      <c r="A149" s="3"/>
      <c r="B149" s="1"/>
      <c r="C149" s="1"/>
      <c r="D149" s="1"/>
      <c r="E149" s="1"/>
      <c r="F149" s="1"/>
      <c r="G149" s="1"/>
      <c r="H149" s="1"/>
      <c r="I149" s="1"/>
      <c r="J149" s="1"/>
      <c r="K149" s="1"/>
      <c r="L149" s="3"/>
      <c r="N149" s="3"/>
      <c r="O149" s="3"/>
      <c r="P149" s="3"/>
      <c r="Q149" s="3"/>
      <c r="R149" s="3"/>
      <c r="S149" s="3"/>
      <c r="T149" s="3"/>
      <c r="U149" s="3"/>
      <c r="V149" s="3"/>
      <c r="CM149" s="26"/>
      <c r="CN149" s="26"/>
      <c r="CO149" s="26"/>
      <c r="CP149" s="26"/>
    </row>
    <row r="150" spans="1:94" s="25" customFormat="1" ht="15" customHeight="1">
      <c r="A150" s="3"/>
      <c r="B150" s="1"/>
      <c r="C150" s="1"/>
      <c r="D150" s="1"/>
      <c r="E150" s="1"/>
      <c r="F150" s="1"/>
      <c r="G150" s="1"/>
      <c r="H150" s="1"/>
      <c r="I150" s="1"/>
      <c r="J150" s="1"/>
      <c r="K150" s="1"/>
      <c r="L150" s="3"/>
      <c r="N150" s="3"/>
      <c r="O150" s="3"/>
      <c r="P150" s="3"/>
      <c r="Q150" s="3"/>
      <c r="R150" s="3"/>
      <c r="S150" s="3"/>
      <c r="T150" s="3"/>
      <c r="U150" s="3"/>
      <c r="V150" s="3"/>
      <c r="CM150" s="26"/>
      <c r="CN150" s="26"/>
      <c r="CO150" s="26"/>
      <c r="CP150" s="26"/>
    </row>
    <row r="151" spans="1:94" s="25" customFormat="1" ht="15" customHeight="1">
      <c r="A151" s="3"/>
      <c r="B151" s="1"/>
      <c r="C151" s="1"/>
      <c r="D151" s="1"/>
      <c r="E151" s="1"/>
      <c r="F151" s="1"/>
      <c r="G151" s="1"/>
      <c r="H151" s="1"/>
      <c r="I151" s="1"/>
      <c r="J151" s="1"/>
      <c r="K151" s="1"/>
      <c r="L151" s="3"/>
      <c r="N151" s="3"/>
      <c r="O151" s="3"/>
      <c r="P151" s="3"/>
      <c r="Q151" s="3"/>
      <c r="R151" s="3"/>
      <c r="S151" s="3"/>
      <c r="T151" s="3"/>
      <c r="U151" s="3"/>
      <c r="V151" s="3"/>
      <c r="CM151" s="26"/>
      <c r="CN151" s="26"/>
      <c r="CO151" s="26"/>
      <c r="CP151" s="26"/>
    </row>
    <row r="152" spans="1:94" s="25" customFormat="1" ht="15" customHeight="1">
      <c r="A152" s="3"/>
      <c r="B152" s="1"/>
      <c r="C152" s="1"/>
      <c r="D152" s="1"/>
      <c r="E152" s="1"/>
      <c r="F152" s="1"/>
      <c r="G152" s="1"/>
      <c r="H152" s="1"/>
      <c r="I152" s="1"/>
      <c r="J152" s="1"/>
      <c r="K152" s="1"/>
      <c r="L152" s="3"/>
      <c r="N152" s="3"/>
      <c r="O152" s="3"/>
      <c r="P152" s="3"/>
      <c r="Q152" s="3"/>
      <c r="R152" s="3"/>
      <c r="S152" s="3"/>
      <c r="T152" s="3"/>
      <c r="U152" s="3"/>
      <c r="V152" s="3"/>
      <c r="CM152" s="26"/>
      <c r="CN152" s="26"/>
      <c r="CO152" s="26"/>
      <c r="CP152" s="26"/>
    </row>
    <row r="153" spans="1:94" s="25" customFormat="1" ht="15" customHeight="1">
      <c r="A153" s="3"/>
      <c r="B153" s="1"/>
      <c r="C153" s="1"/>
      <c r="D153" s="1"/>
      <c r="E153" s="1"/>
      <c r="F153" s="1"/>
      <c r="G153" s="1"/>
      <c r="H153" s="1"/>
      <c r="I153" s="1"/>
      <c r="J153" s="1"/>
      <c r="K153" s="1"/>
      <c r="L153" s="3"/>
      <c r="N153" s="3"/>
      <c r="O153" s="3"/>
      <c r="P153" s="3"/>
      <c r="Q153" s="3"/>
      <c r="R153" s="3"/>
      <c r="S153" s="3"/>
      <c r="T153" s="3"/>
      <c r="U153" s="3"/>
      <c r="V153" s="3"/>
      <c r="CM153" s="26"/>
      <c r="CN153" s="26"/>
      <c r="CO153" s="26"/>
      <c r="CP153" s="26"/>
    </row>
    <row r="154" spans="1:94" s="25" customFormat="1" ht="15" customHeight="1">
      <c r="A154" s="3"/>
      <c r="B154" s="1"/>
      <c r="C154" s="1"/>
      <c r="D154" s="1"/>
      <c r="E154" s="1"/>
      <c r="F154" s="1"/>
      <c r="G154" s="1"/>
      <c r="H154" s="1"/>
      <c r="I154" s="1"/>
      <c r="J154" s="1"/>
      <c r="K154" s="1"/>
      <c r="L154" s="3"/>
      <c r="N154" s="3"/>
      <c r="O154" s="3"/>
      <c r="P154" s="3"/>
      <c r="Q154" s="3"/>
      <c r="R154" s="3"/>
      <c r="S154" s="3"/>
      <c r="T154" s="3"/>
      <c r="U154" s="3"/>
      <c r="V154" s="3"/>
      <c r="CM154" s="26"/>
      <c r="CN154" s="26"/>
      <c r="CO154" s="26"/>
      <c r="CP154" s="26"/>
    </row>
    <row r="155" spans="1:94" s="25" customFormat="1" ht="15" customHeight="1">
      <c r="A155" s="3"/>
      <c r="B155" s="1"/>
      <c r="C155" s="1"/>
      <c r="D155" s="1"/>
      <c r="E155" s="1"/>
      <c r="F155" s="1"/>
      <c r="G155" s="1"/>
      <c r="H155" s="1"/>
      <c r="I155" s="1"/>
      <c r="J155" s="1"/>
      <c r="K155" s="1"/>
      <c r="L155" s="3"/>
      <c r="N155" s="3"/>
      <c r="O155" s="3"/>
      <c r="P155" s="3"/>
      <c r="Q155" s="3"/>
      <c r="R155" s="3"/>
      <c r="S155" s="3"/>
      <c r="T155" s="3"/>
      <c r="U155" s="3"/>
      <c r="V155" s="3"/>
      <c r="CM155" s="26"/>
      <c r="CN155" s="26"/>
      <c r="CO155" s="26"/>
      <c r="CP155" s="26"/>
    </row>
    <row r="517" spans="1:94" s="25" customFormat="1" ht="15" customHeight="1">
      <c r="A517" s="3"/>
      <c r="B517" s="1"/>
      <c r="C517" s="3"/>
      <c r="D517" s="3"/>
      <c r="E517" s="3"/>
      <c r="F517" s="3"/>
      <c r="G517" s="3"/>
      <c r="H517" s="3"/>
      <c r="I517" s="3"/>
      <c r="J517" s="3"/>
      <c r="K517" s="3"/>
      <c r="L517" s="3"/>
      <c r="N517" s="3"/>
      <c r="O517" s="3"/>
      <c r="P517" s="3"/>
      <c r="Q517" s="3"/>
      <c r="R517" s="3"/>
      <c r="S517" s="3"/>
      <c r="T517" s="3"/>
      <c r="U517" s="3"/>
      <c r="V517" s="3"/>
      <c r="AA517" s="8"/>
      <c r="CM517" s="26"/>
      <c r="CN517" s="26"/>
      <c r="CO517" s="26"/>
      <c r="CP517" s="26"/>
    </row>
    <row r="518" spans="1:94" s="25" customFormat="1" ht="15" customHeight="1">
      <c r="A518" s="3"/>
      <c r="B518" s="1"/>
      <c r="C518" s="3"/>
      <c r="D518" s="3"/>
      <c r="E518" s="3"/>
      <c r="F518" s="3"/>
      <c r="G518" s="3"/>
      <c r="H518" s="3"/>
      <c r="I518" s="3"/>
      <c r="J518" s="3"/>
      <c r="K518" s="3"/>
      <c r="L518" s="3"/>
      <c r="N518" s="3"/>
      <c r="O518" s="3"/>
      <c r="P518" s="3"/>
      <c r="Q518" s="3"/>
      <c r="R518" s="3"/>
      <c r="S518" s="3"/>
      <c r="T518" s="3"/>
      <c r="U518" s="3"/>
      <c r="V518" s="3"/>
      <c r="AA518" s="8"/>
      <c r="CM518" s="26"/>
      <c r="CN518" s="26"/>
      <c r="CO518" s="26"/>
      <c r="CP518" s="26"/>
    </row>
    <row r="519" spans="1:94" s="25" customFormat="1" ht="15" customHeight="1">
      <c r="A519" s="3"/>
      <c r="B519" s="1"/>
      <c r="C519" s="3"/>
      <c r="D519" s="3"/>
      <c r="E519" s="3"/>
      <c r="F519" s="3"/>
      <c r="G519" s="3"/>
      <c r="H519" s="3"/>
      <c r="I519" s="3"/>
      <c r="J519" s="3"/>
      <c r="K519" s="3"/>
      <c r="L519" s="3"/>
      <c r="N519" s="3"/>
      <c r="O519" s="3"/>
      <c r="P519" s="3"/>
      <c r="Q519" s="3"/>
      <c r="R519" s="3"/>
      <c r="S519" s="3"/>
      <c r="T519" s="3"/>
      <c r="U519" s="3"/>
      <c r="V519" s="3"/>
      <c r="AA519" s="8"/>
      <c r="CM519" s="26"/>
      <c r="CN519" s="26"/>
      <c r="CO519" s="26"/>
      <c r="CP519" s="26"/>
    </row>
    <row r="520" spans="1:94" s="25" customFormat="1" ht="15" customHeight="1">
      <c r="A520" s="3"/>
      <c r="B520" s="1"/>
      <c r="C520" s="3"/>
      <c r="D520" s="3"/>
      <c r="E520" s="3"/>
      <c r="F520" s="3"/>
      <c r="G520" s="3"/>
      <c r="H520" s="3"/>
      <c r="I520" s="3"/>
      <c r="J520" s="3"/>
      <c r="K520" s="3"/>
      <c r="L520" s="3"/>
      <c r="N520" s="3"/>
      <c r="O520" s="3"/>
      <c r="P520" s="3"/>
      <c r="Q520" s="3"/>
      <c r="R520" s="3"/>
      <c r="S520" s="3"/>
      <c r="T520" s="3"/>
      <c r="U520" s="3"/>
      <c r="V520" s="3"/>
      <c r="AA520" s="8"/>
      <c r="CM520" s="26"/>
      <c r="CN520" s="26"/>
      <c r="CO520" s="26"/>
      <c r="CP520" s="26"/>
    </row>
    <row r="521" spans="1:94" s="25" customFormat="1" ht="15" customHeight="1">
      <c r="A521" s="3"/>
      <c r="B521" s="1"/>
      <c r="C521" s="3"/>
      <c r="D521" s="3"/>
      <c r="E521" s="3"/>
      <c r="F521" s="3"/>
      <c r="G521" s="3"/>
      <c r="H521" s="3"/>
      <c r="I521" s="3"/>
      <c r="J521" s="3"/>
      <c r="K521" s="3"/>
      <c r="L521" s="3"/>
      <c r="N521" s="3"/>
      <c r="O521" s="3"/>
      <c r="P521" s="3"/>
      <c r="Q521" s="3"/>
      <c r="R521" s="3"/>
      <c r="S521" s="3"/>
      <c r="T521" s="3"/>
      <c r="U521" s="3"/>
      <c r="V521" s="3"/>
      <c r="AA521" s="8"/>
      <c r="CM521" s="26"/>
      <c r="CN521" s="26"/>
      <c r="CO521" s="26"/>
      <c r="CP521" s="26"/>
    </row>
    <row r="522" spans="1:94" s="25" customFormat="1" ht="15" customHeight="1">
      <c r="A522" s="3"/>
      <c r="B522" s="1"/>
      <c r="C522" s="3"/>
      <c r="D522" s="3"/>
      <c r="E522" s="3"/>
      <c r="F522" s="3"/>
      <c r="G522" s="3"/>
      <c r="H522" s="3"/>
      <c r="I522" s="3"/>
      <c r="J522" s="3"/>
      <c r="K522" s="3"/>
      <c r="L522" s="3"/>
      <c r="N522" s="3"/>
      <c r="O522" s="3"/>
      <c r="P522" s="3"/>
      <c r="Q522" s="3"/>
      <c r="R522" s="3"/>
      <c r="S522" s="3"/>
      <c r="T522" s="3"/>
      <c r="U522" s="3"/>
      <c r="V522" s="3"/>
      <c r="AA522" s="8"/>
      <c r="CM522" s="26"/>
      <c r="CN522" s="26"/>
      <c r="CO522" s="26"/>
      <c r="CP522" s="26"/>
    </row>
    <row r="523" spans="1:94" s="25" customFormat="1" ht="15" customHeight="1">
      <c r="A523" s="3"/>
      <c r="B523" s="1"/>
      <c r="C523" s="3"/>
      <c r="D523" s="3"/>
      <c r="E523" s="3"/>
      <c r="F523" s="3"/>
      <c r="G523" s="3"/>
      <c r="H523" s="3"/>
      <c r="I523" s="3"/>
      <c r="J523" s="3"/>
      <c r="K523" s="3"/>
      <c r="L523" s="3"/>
      <c r="N523" s="3"/>
      <c r="O523" s="3"/>
      <c r="P523" s="3"/>
      <c r="Q523" s="3"/>
      <c r="R523" s="3"/>
      <c r="S523" s="3"/>
      <c r="T523" s="3"/>
      <c r="U523" s="3"/>
      <c r="V523" s="3"/>
      <c r="AA523" s="8"/>
      <c r="CM523" s="26"/>
      <c r="CN523" s="26"/>
      <c r="CO523" s="26"/>
      <c r="CP523" s="26"/>
    </row>
    <row r="524" spans="1:94" s="25" customFormat="1" ht="15" customHeight="1">
      <c r="A524" s="3"/>
      <c r="B524" s="1"/>
      <c r="C524" s="3"/>
      <c r="D524" s="3"/>
      <c r="E524" s="3"/>
      <c r="F524" s="3"/>
      <c r="G524" s="3"/>
      <c r="H524" s="3"/>
      <c r="I524" s="3"/>
      <c r="J524" s="3"/>
      <c r="K524" s="3"/>
      <c r="L524" s="3"/>
      <c r="N524" s="3"/>
      <c r="O524" s="3"/>
      <c r="P524" s="3"/>
      <c r="Q524" s="3"/>
      <c r="R524" s="3"/>
      <c r="S524" s="3"/>
      <c r="T524" s="3"/>
      <c r="U524" s="3"/>
      <c r="V524" s="3"/>
      <c r="AA524" s="8"/>
      <c r="CM524" s="26"/>
      <c r="CN524" s="26"/>
      <c r="CO524" s="26"/>
      <c r="CP524" s="26"/>
    </row>
    <row r="525" spans="1:94" s="25" customFormat="1" ht="15" customHeight="1">
      <c r="A525" s="3"/>
      <c r="B525" s="1"/>
      <c r="C525" s="3"/>
      <c r="D525" s="3"/>
      <c r="E525" s="3"/>
      <c r="F525" s="3"/>
      <c r="G525" s="3"/>
      <c r="H525" s="3"/>
      <c r="I525" s="3"/>
      <c r="J525" s="3"/>
      <c r="K525" s="3"/>
      <c r="L525" s="3"/>
      <c r="N525" s="3"/>
      <c r="O525" s="3"/>
      <c r="P525" s="3"/>
      <c r="Q525" s="3"/>
      <c r="R525" s="3"/>
      <c r="S525" s="3"/>
      <c r="T525" s="3"/>
      <c r="U525" s="3"/>
      <c r="V525" s="3"/>
      <c r="AA525" s="8"/>
      <c r="CM525" s="26"/>
      <c r="CN525" s="26"/>
      <c r="CO525" s="26"/>
      <c r="CP525" s="26"/>
    </row>
    <row r="526" spans="1:94" s="25" customFormat="1" ht="15" customHeight="1">
      <c r="A526" s="3"/>
      <c r="B526" s="1"/>
      <c r="C526" s="3"/>
      <c r="D526" s="3"/>
      <c r="E526" s="3"/>
      <c r="F526" s="3"/>
      <c r="G526" s="3"/>
      <c r="H526" s="3"/>
      <c r="I526" s="3"/>
      <c r="J526" s="3"/>
      <c r="K526" s="3"/>
      <c r="L526" s="3"/>
      <c r="N526" s="3"/>
      <c r="O526" s="3"/>
      <c r="P526" s="3"/>
      <c r="Q526" s="3"/>
      <c r="R526" s="3"/>
      <c r="S526" s="3"/>
      <c r="T526" s="3"/>
      <c r="U526" s="3"/>
      <c r="V526" s="3"/>
      <c r="AA526" s="8"/>
      <c r="CM526" s="26"/>
      <c r="CN526" s="26"/>
      <c r="CO526" s="26"/>
      <c r="CP526" s="26"/>
    </row>
    <row r="527" spans="1:94" s="25" customFormat="1" ht="15" customHeight="1">
      <c r="A527" s="3"/>
      <c r="B527" s="1"/>
      <c r="C527" s="1"/>
      <c r="D527" s="1"/>
      <c r="E527" s="1"/>
      <c r="F527" s="1"/>
      <c r="G527" s="1"/>
      <c r="H527" s="1"/>
      <c r="I527" s="1"/>
      <c r="J527" s="1"/>
      <c r="K527" s="1"/>
      <c r="L527" s="3"/>
      <c r="N527" s="3"/>
      <c r="O527" s="3"/>
      <c r="P527" s="3"/>
      <c r="Q527" s="3"/>
      <c r="R527" s="3"/>
      <c r="S527" s="3"/>
      <c r="T527" s="3"/>
      <c r="U527" s="3"/>
      <c r="V527" s="3"/>
      <c r="AA527" s="8"/>
      <c r="CM527" s="26"/>
      <c r="CN527" s="26"/>
      <c r="CO527" s="26"/>
      <c r="CP527" s="26"/>
    </row>
    <row r="528" spans="1:94" s="25" customFormat="1" ht="15" customHeight="1">
      <c r="A528" s="3"/>
      <c r="B528" s="1"/>
      <c r="C528" s="1"/>
      <c r="D528" s="1"/>
      <c r="E528" s="1"/>
      <c r="F528" s="1"/>
      <c r="G528" s="1"/>
      <c r="H528" s="1"/>
      <c r="I528" s="1"/>
      <c r="J528" s="1"/>
      <c r="K528" s="1"/>
      <c r="L528" s="3"/>
      <c r="N528" s="3"/>
      <c r="O528" s="3"/>
      <c r="P528" s="3"/>
      <c r="Q528" s="3"/>
      <c r="R528" s="3"/>
      <c r="S528" s="3"/>
      <c r="T528" s="3"/>
      <c r="U528" s="3"/>
      <c r="V528" s="3"/>
      <c r="AA528" s="8"/>
      <c r="CM528" s="26"/>
      <c r="CN528" s="26"/>
      <c r="CO528" s="26"/>
      <c r="CP528" s="26"/>
    </row>
    <row r="529" spans="1:94" s="25" customFormat="1" ht="15" customHeight="1">
      <c r="A529" s="3"/>
      <c r="B529" s="1"/>
      <c r="C529" s="1"/>
      <c r="D529" s="1"/>
      <c r="E529" s="1"/>
      <c r="F529" s="1"/>
      <c r="G529" s="1"/>
      <c r="H529" s="1"/>
      <c r="I529" s="1"/>
      <c r="J529" s="1"/>
      <c r="K529" s="1"/>
      <c r="L529" s="3"/>
      <c r="N529" s="3"/>
      <c r="O529" s="3"/>
      <c r="P529" s="3"/>
      <c r="Q529" s="3"/>
      <c r="R529" s="3"/>
      <c r="S529" s="3"/>
      <c r="T529" s="3"/>
      <c r="U529" s="3"/>
      <c r="V529" s="3"/>
      <c r="AA529" s="8"/>
      <c r="CM529" s="26"/>
      <c r="CN529" s="26"/>
      <c r="CO529" s="26"/>
      <c r="CP529" s="26"/>
    </row>
  </sheetData>
  <sheetProtection algorithmName="SHA-512" hashValue="oVECIKIu+LQlACdNmqVRiiz6z4hn3i8QecUs7py+mHr4utPELXMwLrzlqQkUh/IB88CIL0t6RVAdty9SjYnwNg==" saltValue="Liv1Xy20DhMopGzj4prZVw==" spinCount="100000" sheet="1" objects="1" scenarios="1"/>
  <protectedRanges>
    <protectedRange sqref="K11:K13 K16:K17 K20:K21 K24:K25 K28:K29 K32:K34 K46:K50 K42:K43 K37:K39 K55:K56 K52" name="RESPUESTAS"/>
  </protectedRanges>
  <dataConsolidate/>
  <mergeCells count="27">
    <mergeCell ref="K32:K33"/>
    <mergeCell ref="C32:J32"/>
    <mergeCell ref="C8:K8"/>
    <mergeCell ref="C29:J29"/>
    <mergeCell ref="C21:J21"/>
    <mergeCell ref="C16:J16"/>
    <mergeCell ref="F10:G10"/>
    <mergeCell ref="C3:K3"/>
    <mergeCell ref="C28:J28"/>
    <mergeCell ref="C24:J24"/>
    <mergeCell ref="C25:J25"/>
    <mergeCell ref="C11:J11"/>
    <mergeCell ref="C12:J12"/>
    <mergeCell ref="C13:J13"/>
    <mergeCell ref="C17:J17"/>
    <mergeCell ref="C20:J20"/>
    <mergeCell ref="C49:J49"/>
    <mergeCell ref="C55:J55"/>
    <mergeCell ref="C56:J56"/>
    <mergeCell ref="C52:J52"/>
    <mergeCell ref="C34:J34"/>
    <mergeCell ref="C46:J46"/>
    <mergeCell ref="C37:J37"/>
    <mergeCell ref="C38:J38"/>
    <mergeCell ref="C39:J39"/>
    <mergeCell ref="C42:J42"/>
    <mergeCell ref="C43:J43"/>
  </mergeCells>
  <conditionalFormatting sqref="C8">
    <cfRule type="expression" dxfId="43" priority="108">
      <formula>OR(AND(#REF!="",#REF!="",#REF!=""),AND(#REF!&lt;&gt;"",#REF!&lt;&gt;"",#REF!&lt;&gt;""),#REF!&lt;&gt;#REF!)</formula>
    </cfRule>
  </conditionalFormatting>
  <conditionalFormatting sqref="K25">
    <cfRule type="expression" dxfId="42" priority="96" stopIfTrue="1">
      <formula>NOT(OR($K25="Si",$K25="No"))</formula>
    </cfRule>
  </conditionalFormatting>
  <conditionalFormatting sqref="K11">
    <cfRule type="expression" dxfId="41" priority="80">
      <formula>NOT(OR($K11="Si",K$11="No"))</formula>
    </cfRule>
  </conditionalFormatting>
  <conditionalFormatting sqref="K16">
    <cfRule type="expression" dxfId="40" priority="70">
      <formula>NOT(OR($K16="Si",$K16="No"))</formula>
    </cfRule>
  </conditionalFormatting>
  <conditionalFormatting sqref="K12">
    <cfRule type="expression" dxfId="39" priority="54">
      <formula>NOT(OR($K12="Si",K$12="No"))</formula>
    </cfRule>
  </conditionalFormatting>
  <conditionalFormatting sqref="K13">
    <cfRule type="expression" dxfId="38" priority="52">
      <formula>NOT(OR($K13="Si",$K13="No"))</formula>
    </cfRule>
  </conditionalFormatting>
  <conditionalFormatting sqref="K17">
    <cfRule type="expression" dxfId="37" priority="48">
      <formula>NOT(OR($K17="Si",$K17="No"))</formula>
    </cfRule>
  </conditionalFormatting>
  <conditionalFormatting sqref="K20">
    <cfRule type="expression" dxfId="36" priority="47" stopIfTrue="1">
      <formula>NOT(OR($K20="Si",$K20="No"))</formula>
    </cfRule>
  </conditionalFormatting>
  <conditionalFormatting sqref="K21">
    <cfRule type="expression" dxfId="35" priority="46" stopIfTrue="1">
      <formula>NOT(OR($K21="Si",$K21="No"))</formula>
    </cfRule>
  </conditionalFormatting>
  <conditionalFormatting sqref="K37">
    <cfRule type="expression" dxfId="34" priority="33">
      <formula>NOT(OR($K37="Si",$K37="No"))</formula>
    </cfRule>
  </conditionalFormatting>
  <conditionalFormatting sqref="K38">
    <cfRule type="expression" dxfId="33" priority="31">
      <formula>NOT(OR($K38="Si",$K38="No"))</formula>
    </cfRule>
  </conditionalFormatting>
  <conditionalFormatting sqref="K39">
    <cfRule type="expression" dxfId="32" priority="30">
      <formula>NOT(OR($K39="Si",$K39="No"))</formula>
    </cfRule>
  </conditionalFormatting>
  <conditionalFormatting sqref="K42">
    <cfRule type="expression" dxfId="31" priority="28">
      <formula>NOT(OR($K42="Si",$K42="No"))</formula>
    </cfRule>
  </conditionalFormatting>
  <conditionalFormatting sqref="K43">
    <cfRule type="expression" dxfId="30" priority="27">
      <formula>NOT(OR($K43="Si",$K43="No"))</formula>
    </cfRule>
  </conditionalFormatting>
  <conditionalFormatting sqref="K46">
    <cfRule type="expression" dxfId="29" priority="26">
      <formula>NOT(OR($K46="Si",$K46="No"))</formula>
    </cfRule>
  </conditionalFormatting>
  <conditionalFormatting sqref="K49">
    <cfRule type="expression" dxfId="28" priority="23" stopIfTrue="1">
      <formula>NOT(OR($K49="Si",$K49="No"))</formula>
    </cfRule>
  </conditionalFormatting>
  <conditionalFormatting sqref="K52">
    <cfRule type="expression" dxfId="27" priority="20" stopIfTrue="1">
      <formula>NOT(OR($K52="Si",$K52="No"))</formula>
    </cfRule>
  </conditionalFormatting>
  <conditionalFormatting sqref="K55">
    <cfRule type="expression" dxfId="26" priority="18" stopIfTrue="1">
      <formula>NOT(OR($K55="Si",$K55="No"))</formula>
    </cfRule>
  </conditionalFormatting>
  <conditionalFormatting sqref="K56">
    <cfRule type="expression" dxfId="25" priority="16" stopIfTrue="1">
      <formula>NOT(OR($K56="Si",$K56="No"))</formula>
    </cfRule>
  </conditionalFormatting>
  <conditionalFormatting sqref="K24">
    <cfRule type="expression" dxfId="24" priority="13" stopIfTrue="1">
      <formula>NOT(OR($K24="Si",$K24="No"))</formula>
    </cfRule>
  </conditionalFormatting>
  <conditionalFormatting sqref="K28">
    <cfRule type="expression" dxfId="23" priority="11">
      <formula>NOT(OR($K28="Si",$K28="No"))</formula>
    </cfRule>
  </conditionalFormatting>
  <conditionalFormatting sqref="K29">
    <cfRule type="expression" dxfId="22" priority="10">
      <formula>NOT(OR($K29="Si",$K29="No"))</formula>
    </cfRule>
  </conditionalFormatting>
  <conditionalFormatting sqref="K32:K33">
    <cfRule type="expression" dxfId="21" priority="8">
      <formula>NOT(OR($K32="Si",$K32="No"))</formula>
    </cfRule>
  </conditionalFormatting>
  <conditionalFormatting sqref="K34">
    <cfRule type="expression" dxfId="20" priority="45">
      <formula>NOT(OR($K34="Si",$K34="No"))</formula>
    </cfRule>
  </conditionalFormatting>
  <dataValidations count="2">
    <dataValidation type="list" allowBlank="1" showInputMessage="1" showErrorMessage="1" sqref="F11:F21" xr:uid="{F7BD5377-22D1-4172-B217-53AA569FA1EF}">
      <formula1>opcion1</formula1>
    </dataValidation>
    <dataValidation type="list" allowBlank="1" showInputMessage="1" showErrorMessage="1" sqref="K42:K43 K34 K52 K11:K21 K24:K25 K55:K56 K49 K46 K37:K39 K32 K28:K29" xr:uid="{10622CED-9376-4EFF-B5CA-910C4C1CBCCC}">
      <formula1>"Selecciona,Si,No"</formula1>
    </dataValidation>
  </dataValidations>
  <pageMargins left="0.39370078740157483" right="0.39370078740157483" top="0.39370078740157483" bottom="0.39370078740157483" header="0" footer="0.39370078740157483"/>
  <pageSetup scale="48"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7" stopIfTrue="1" id="{0BDCB719-998C-423E-AF4B-BF086D91E195}">
            <xm:f>OR(ODA!$F$28="",ODA!$C$7&lt;&gt;"Contratado (ocupacional)")</xm:f>
            <x14:dxf>
              <font>
                <color theme="0"/>
              </font>
              <fill>
                <patternFill patternType="none">
                  <bgColor auto="1"/>
                </patternFill>
              </fill>
              <border>
                <left style="thin">
                  <color theme="0"/>
                </left>
                <right style="thin">
                  <color theme="0"/>
                </right>
                <top style="thin">
                  <color theme="0"/>
                </top>
                <bottom style="thin">
                  <color theme="0"/>
                </bottom>
                <vertical/>
                <horizontal/>
              </border>
            </x14:dxf>
          </x14:cfRule>
          <xm:sqref>C31:K34</xm:sqref>
        </x14:conditionalFormatting>
        <x14:conditionalFormatting xmlns:xm="http://schemas.microsoft.com/office/excel/2006/main">
          <x14:cfRule type="expression" priority="49" stopIfTrue="1" id="{DE3665AE-1B9B-4DC4-A253-384DC9D30285}">
            <xm:f>OR(AND(ODA!$F$23="",ODA!$F$24="",ODA!$F$25=""),ODA!$C$7&lt;&gt;"Contratado (ocupacional)")</xm:f>
            <x14:dxf>
              <font>
                <color theme="0"/>
              </font>
              <fill>
                <patternFill patternType="solid">
                  <bgColor theme="0"/>
                </patternFill>
              </fill>
              <border>
                <left style="thin">
                  <color theme="0"/>
                </left>
                <right style="thin">
                  <color theme="0"/>
                </right>
                <top style="thin">
                  <color theme="0"/>
                </top>
                <bottom style="thin">
                  <color theme="0"/>
                </bottom>
              </border>
            </x14:dxf>
          </x14:cfRule>
          <xm:sqref>C10:K13</xm:sqref>
        </x14:conditionalFormatting>
        <x14:conditionalFormatting xmlns:xm="http://schemas.microsoft.com/office/excel/2006/main">
          <x14:cfRule type="expression" priority="15" stopIfTrue="1" id="{CBAEFCC2-D8FC-4ECA-BB81-2081BEF3E2C4}">
            <xm:f>OR(ODA!$D$30="",ODA!$C$7&lt;&gt;"Contratado (ocupacional)")</xm:f>
            <x14:dxf>
              <font>
                <color theme="0"/>
              </font>
              <fill>
                <patternFill>
                  <bgColor theme="0"/>
                </patternFill>
              </fill>
              <border>
                <left style="thin">
                  <color theme="0"/>
                </left>
                <right style="thin">
                  <color theme="0"/>
                </right>
                <top style="thin">
                  <color theme="0"/>
                </top>
                <bottom style="thin">
                  <color theme="0"/>
                </bottom>
              </border>
            </x14:dxf>
          </x14:cfRule>
          <xm:sqref>C15:K17</xm:sqref>
        </x14:conditionalFormatting>
        <x14:conditionalFormatting xmlns:xm="http://schemas.microsoft.com/office/excel/2006/main">
          <x14:cfRule type="expression" priority="14" id="{645B7EA7-B185-4742-9481-F49ADA4C4C07}">
            <xm:f>OR(ODA!$D$31="",ODA!$C$7&lt;&gt;"Contratado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C19:K21</xm:sqref>
        </x14:conditionalFormatting>
        <x14:conditionalFormatting xmlns:xm="http://schemas.microsoft.com/office/excel/2006/main">
          <x14:cfRule type="expression" priority="12" id="{9B707F38-207E-4347-9EC6-1D67D1AB0FE4}">
            <xm:f>OR(ODA!$F$26="",ODA!$C$7&lt;&gt;"Contratado (ocupacional)")</xm:f>
            <x14:dxf>
              <font>
                <color theme="0"/>
              </font>
              <fill>
                <patternFill>
                  <bgColor theme="0"/>
                </patternFill>
              </fill>
              <border>
                <left style="thin">
                  <color theme="0"/>
                </left>
                <right style="thin">
                  <color theme="0"/>
                </right>
                <top style="thin">
                  <color theme="0"/>
                </top>
                <bottom style="thin">
                  <color theme="0"/>
                </bottom>
              </border>
            </x14:dxf>
          </x14:cfRule>
          <xm:sqref>C23:K25</xm:sqref>
        </x14:conditionalFormatting>
        <x14:conditionalFormatting xmlns:xm="http://schemas.microsoft.com/office/excel/2006/main">
          <x14:cfRule type="expression" priority="9" id="{AE827712-B6A9-4B69-BC95-34A2CD31C51D}">
            <xm:f>OR(ODA!$F$27="",ODA!$C$7&lt;&gt;"Contratado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C27:K29</xm:sqref>
        </x14:conditionalFormatting>
        <x14:conditionalFormatting xmlns:xm="http://schemas.microsoft.com/office/excel/2006/main">
          <x14:cfRule type="expression" priority="6" stopIfTrue="1" id="{B0BA922F-D8B2-46C5-B7A0-CAEB5B0FB9BD}">
            <xm:f>OR(ODA!$F$29="",ODA!$C$7&lt;&gt;"Contratado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C36:K39</xm:sqref>
        </x14:conditionalFormatting>
        <x14:conditionalFormatting xmlns:xm="http://schemas.microsoft.com/office/excel/2006/main">
          <x14:cfRule type="expression" priority="5" stopIfTrue="1" id="{EC47BFEC-FD33-4FB2-BFA5-F33AF1371580}">
            <xm:f>OR(ODA!$F$35="",ODA!$C$7&lt;&gt;"Contratado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C41:K43</xm:sqref>
        </x14:conditionalFormatting>
        <x14:conditionalFormatting xmlns:xm="http://schemas.microsoft.com/office/excel/2006/main">
          <x14:cfRule type="expression" priority="4" stopIfTrue="1" id="{C3CBA23B-AB94-4C61-98A5-BF78F214F557}">
            <xm:f>OR(ODA!$D$33="",ODA!$C$7&lt;&gt;"Contratado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C45:K46</xm:sqref>
        </x14:conditionalFormatting>
        <x14:conditionalFormatting xmlns:xm="http://schemas.microsoft.com/office/excel/2006/main">
          <x14:cfRule type="expression" priority="3" id="{747B890E-583E-419A-9CED-6FD6685A3618}">
            <xm:f>OR(ODA!$D$34="",ODA!$C$7&lt;&gt;"Contratado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C48:K49</xm:sqref>
        </x14:conditionalFormatting>
        <x14:conditionalFormatting xmlns:xm="http://schemas.microsoft.com/office/excel/2006/main">
          <x14:cfRule type="expression" priority="2" id="{F2B7C845-5B3D-4F54-A643-C95D50B0FAEE}">
            <xm:f>OR(ODA!$D$38="",ODA!$C$7&lt;&gt;"Contratado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C51:K52</xm:sqref>
        </x14:conditionalFormatting>
        <x14:conditionalFormatting xmlns:xm="http://schemas.microsoft.com/office/excel/2006/main">
          <x14:cfRule type="expression" priority="1" id="{8D64032A-DE9C-4CB8-A379-F611C4014B53}">
            <xm:f>OR(ODA!$D$39="",ODA!$C$7&lt;&gt;"Contratado (ocupacional)")</xm:f>
            <x14:dxf>
              <font>
                <color theme="0"/>
              </font>
              <fill>
                <patternFill>
                  <bgColor theme="0"/>
                </patternFill>
              </fill>
              <border>
                <left style="thin">
                  <color theme="0"/>
                </left>
                <right style="thin">
                  <color theme="0"/>
                </right>
                <top style="thin">
                  <color theme="0"/>
                </top>
                <bottom style="thin">
                  <color theme="0"/>
                </bottom>
                <vertical/>
                <horizontal/>
              </border>
            </x14:dxf>
          </x14:cfRule>
          <xm:sqref>C54:K56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DEEE-FF9D-4754-8CCD-04815A06707A}">
  <dimension ref="A1:I74"/>
  <sheetViews>
    <sheetView topLeftCell="G1" zoomScale="70" zoomScaleNormal="70" workbookViewId="0">
      <pane ySplit="1" topLeftCell="A22" activePane="bottomLeft" state="frozen"/>
      <selection activeCell="G26" sqref="G26"/>
      <selection pane="bottomLeft" activeCell="G26" sqref="G26"/>
    </sheetView>
  </sheetViews>
  <sheetFormatPr baseColWidth="10" defaultColWidth="11.453125" defaultRowHeight="15" customHeight="1"/>
  <cols>
    <col min="1" max="2" width="0" style="145" hidden="1" customWidth="1"/>
    <col min="3" max="3" width="57.90625" style="146" customWidth="1"/>
    <col min="4" max="4" width="16.453125" style="146" hidden="1" customWidth="1"/>
    <col min="5" max="5" width="21.81640625" style="146" hidden="1" customWidth="1"/>
    <col min="6" max="6" width="9.453125" style="145" customWidth="1"/>
    <col min="7" max="7" width="254" style="126" customWidth="1"/>
    <col min="8" max="16384" width="11.453125" style="126"/>
  </cols>
  <sheetData>
    <row r="1" spans="1:9" ht="43.5">
      <c r="A1" s="125" t="s">
        <v>489</v>
      </c>
      <c r="B1" s="125" t="s">
        <v>488</v>
      </c>
      <c r="C1" s="125" t="s">
        <v>487</v>
      </c>
      <c r="D1" s="125" t="s">
        <v>486</v>
      </c>
      <c r="E1" s="125" t="s">
        <v>485</v>
      </c>
      <c r="F1" s="125" t="s">
        <v>484</v>
      </c>
      <c r="G1" s="125" t="s">
        <v>483</v>
      </c>
      <c r="H1" s="125"/>
      <c r="I1" s="125"/>
    </row>
    <row r="2" spans="1:9" s="129" customFormat="1" ht="19.5" customHeight="1">
      <c r="A2" s="127">
        <v>37</v>
      </c>
      <c r="B2" s="127" t="s">
        <v>449</v>
      </c>
      <c r="C2" s="128" t="s">
        <v>481</v>
      </c>
      <c r="D2" s="128" t="s">
        <v>408</v>
      </c>
      <c r="E2" s="127" t="s">
        <v>391</v>
      </c>
      <c r="F2" s="127">
        <v>1</v>
      </c>
      <c r="G2" s="148" t="s">
        <v>482</v>
      </c>
    </row>
    <row r="3" spans="1:9" s="129" customFormat="1" ht="12.75" customHeight="1">
      <c r="A3" s="127">
        <v>37</v>
      </c>
      <c r="B3" s="127" t="s">
        <v>449</v>
      </c>
      <c r="C3" s="128" t="s">
        <v>481</v>
      </c>
      <c r="D3" s="128" t="s">
        <v>408</v>
      </c>
      <c r="E3" s="127" t="s">
        <v>391</v>
      </c>
      <c r="F3" s="127">
        <v>2</v>
      </c>
      <c r="G3" s="149" t="s">
        <v>480</v>
      </c>
    </row>
    <row r="4" spans="1:9" s="129" customFormat="1" ht="14.5">
      <c r="A4" s="127">
        <v>38</v>
      </c>
      <c r="B4" s="127" t="s">
        <v>449</v>
      </c>
      <c r="C4" s="128" t="s">
        <v>478</v>
      </c>
      <c r="D4" s="128" t="s">
        <v>408</v>
      </c>
      <c r="E4" s="127" t="s">
        <v>391</v>
      </c>
      <c r="F4" s="127">
        <v>1</v>
      </c>
      <c r="G4" s="149" t="s">
        <v>479</v>
      </c>
    </row>
    <row r="5" spans="1:9" s="129" customFormat="1" ht="14.5">
      <c r="A5" s="127">
        <v>38</v>
      </c>
      <c r="B5" s="127" t="s">
        <v>449</v>
      </c>
      <c r="C5" s="128" t="s">
        <v>478</v>
      </c>
      <c r="D5" s="128" t="s">
        <v>408</v>
      </c>
      <c r="E5" s="127" t="s">
        <v>391</v>
      </c>
      <c r="F5" s="127">
        <v>2</v>
      </c>
      <c r="G5" s="149" t="s">
        <v>477</v>
      </c>
    </row>
    <row r="6" spans="1:9" s="129" customFormat="1" ht="14.5">
      <c r="A6" s="127">
        <v>27</v>
      </c>
      <c r="B6" s="127" t="s">
        <v>449</v>
      </c>
      <c r="C6" s="128" t="s">
        <v>474</v>
      </c>
      <c r="D6" s="128" t="s">
        <v>402</v>
      </c>
      <c r="E6" s="127" t="s">
        <v>391</v>
      </c>
      <c r="F6" s="127">
        <v>1</v>
      </c>
      <c r="G6" s="149" t="s">
        <v>476</v>
      </c>
    </row>
    <row r="7" spans="1:9" s="129" customFormat="1" ht="72.5">
      <c r="A7" s="127">
        <v>27</v>
      </c>
      <c r="B7" s="127" t="s">
        <v>449</v>
      </c>
      <c r="C7" s="128" t="s">
        <v>474</v>
      </c>
      <c r="D7" s="128" t="s">
        <v>402</v>
      </c>
      <c r="E7" s="127" t="s">
        <v>391</v>
      </c>
      <c r="F7" s="127">
        <v>2</v>
      </c>
      <c r="G7" s="148" t="s">
        <v>475</v>
      </c>
    </row>
    <row r="8" spans="1:9" s="129" customFormat="1" ht="58">
      <c r="A8" s="127">
        <v>27</v>
      </c>
      <c r="B8" s="127" t="s">
        <v>449</v>
      </c>
      <c r="C8" s="128" t="s">
        <v>474</v>
      </c>
      <c r="D8" s="128" t="s">
        <v>402</v>
      </c>
      <c r="E8" s="127" t="s">
        <v>391</v>
      </c>
      <c r="F8" s="127">
        <v>3</v>
      </c>
      <c r="G8" s="148" t="s">
        <v>473</v>
      </c>
    </row>
    <row r="9" spans="1:9" s="129" customFormat="1" ht="48.5" customHeight="1">
      <c r="A9" s="127">
        <v>39</v>
      </c>
      <c r="B9" s="127" t="s">
        <v>449</v>
      </c>
      <c r="C9" s="128" t="s">
        <v>471</v>
      </c>
      <c r="D9" s="128" t="s">
        <v>408</v>
      </c>
      <c r="E9" s="127" t="s">
        <v>391</v>
      </c>
      <c r="F9" s="127">
        <v>1</v>
      </c>
      <c r="G9" s="140" t="s">
        <v>472</v>
      </c>
    </row>
    <row r="10" spans="1:9" s="129" customFormat="1" ht="116">
      <c r="A10" s="127">
        <v>39</v>
      </c>
      <c r="B10" s="127" t="s">
        <v>449</v>
      </c>
      <c r="C10" s="128" t="s">
        <v>471</v>
      </c>
      <c r="D10" s="128" t="s">
        <v>408</v>
      </c>
      <c r="E10" s="127" t="s">
        <v>391</v>
      </c>
      <c r="F10" s="127">
        <v>2</v>
      </c>
      <c r="G10" s="140" t="s">
        <v>470</v>
      </c>
    </row>
    <row r="11" spans="1:9" s="129" customFormat="1" ht="14.5">
      <c r="A11" s="130">
        <v>35</v>
      </c>
      <c r="B11" s="130" t="s">
        <v>449</v>
      </c>
      <c r="C11" s="131" t="s">
        <v>468</v>
      </c>
      <c r="D11" s="131" t="s">
        <v>408</v>
      </c>
      <c r="E11" s="130" t="s">
        <v>391</v>
      </c>
      <c r="F11" s="130">
        <v>1</v>
      </c>
      <c r="G11" s="150" t="s">
        <v>469</v>
      </c>
    </row>
    <row r="12" spans="1:9" s="129" customFormat="1" ht="14.5">
      <c r="A12" s="130">
        <v>35</v>
      </c>
      <c r="B12" s="130" t="s">
        <v>449</v>
      </c>
      <c r="C12" s="131" t="s">
        <v>468</v>
      </c>
      <c r="D12" s="131" t="s">
        <v>408</v>
      </c>
      <c r="E12" s="130" t="s">
        <v>391</v>
      </c>
      <c r="F12" s="130">
        <v>2</v>
      </c>
      <c r="G12" s="150" t="s">
        <v>499</v>
      </c>
    </row>
    <row r="13" spans="1:9" s="129" customFormat="1" ht="203">
      <c r="A13" s="127">
        <v>64</v>
      </c>
      <c r="B13" s="127" t="s">
        <v>449</v>
      </c>
      <c r="C13" s="128" t="s">
        <v>466</v>
      </c>
      <c r="D13" s="128" t="s">
        <v>408</v>
      </c>
      <c r="E13" s="127" t="s">
        <v>391</v>
      </c>
      <c r="F13" s="127">
        <v>1</v>
      </c>
      <c r="G13" s="148" t="s">
        <v>467</v>
      </c>
    </row>
    <row r="14" spans="1:9" s="129" customFormat="1" ht="87">
      <c r="A14" s="127">
        <v>64</v>
      </c>
      <c r="B14" s="127" t="s">
        <v>449</v>
      </c>
      <c r="C14" s="128" t="s">
        <v>466</v>
      </c>
      <c r="D14" s="128" t="s">
        <v>408</v>
      </c>
      <c r="E14" s="127" t="s">
        <v>391</v>
      </c>
      <c r="F14" s="127">
        <v>2</v>
      </c>
      <c r="G14" s="148" t="s">
        <v>465</v>
      </c>
    </row>
    <row r="15" spans="1:9" s="129" customFormat="1" ht="14.5">
      <c r="A15" s="127">
        <v>28</v>
      </c>
      <c r="B15" s="127" t="s">
        <v>449</v>
      </c>
      <c r="C15" s="128" t="s">
        <v>462</v>
      </c>
      <c r="D15" s="128" t="s">
        <v>402</v>
      </c>
      <c r="E15" s="127" t="s">
        <v>391</v>
      </c>
      <c r="F15" s="127">
        <v>1</v>
      </c>
      <c r="G15" s="149" t="s">
        <v>464</v>
      </c>
    </row>
    <row r="16" spans="1:9" s="129" customFormat="1" ht="14.5">
      <c r="A16" s="127">
        <v>28</v>
      </c>
      <c r="B16" s="127" t="s">
        <v>449</v>
      </c>
      <c r="C16" s="128" t="s">
        <v>462</v>
      </c>
      <c r="D16" s="128" t="s">
        <v>402</v>
      </c>
      <c r="E16" s="127" t="s">
        <v>391</v>
      </c>
      <c r="F16" s="127">
        <v>2</v>
      </c>
      <c r="G16" s="149" t="s">
        <v>463</v>
      </c>
    </row>
    <row r="17" spans="1:7" s="129" customFormat="1" ht="14.5">
      <c r="A17" s="127">
        <v>28</v>
      </c>
      <c r="B17" s="127" t="s">
        <v>449</v>
      </c>
      <c r="C17" s="128" t="s">
        <v>462</v>
      </c>
      <c r="D17" s="128" t="s">
        <v>402</v>
      </c>
      <c r="E17" s="127" t="s">
        <v>391</v>
      </c>
      <c r="F17" s="127">
        <v>3</v>
      </c>
      <c r="G17" s="149" t="s">
        <v>461</v>
      </c>
    </row>
    <row r="18" spans="1:7" s="133" customFormat="1" ht="14.5">
      <c r="A18" s="127">
        <v>232</v>
      </c>
      <c r="B18" s="127" t="s">
        <v>449</v>
      </c>
      <c r="C18" s="129" t="s">
        <v>459</v>
      </c>
      <c r="D18" s="128" t="s">
        <v>458</v>
      </c>
      <c r="E18" s="127" t="s">
        <v>391</v>
      </c>
      <c r="F18" s="127">
        <v>1</v>
      </c>
      <c r="G18" s="132" t="s">
        <v>460</v>
      </c>
    </row>
    <row r="19" spans="1:7" s="133" customFormat="1" ht="130.5">
      <c r="A19" s="127">
        <v>232</v>
      </c>
      <c r="B19" s="127" t="s">
        <v>449</v>
      </c>
      <c r="C19" s="128" t="s">
        <v>459</v>
      </c>
      <c r="D19" s="128" t="s">
        <v>458</v>
      </c>
      <c r="E19" s="127" t="s">
        <v>391</v>
      </c>
      <c r="F19" s="127">
        <v>2</v>
      </c>
      <c r="G19" s="152" t="s">
        <v>457</v>
      </c>
    </row>
    <row r="20" spans="1:7" s="129" customFormat="1" ht="14.5">
      <c r="A20" s="127">
        <v>206</v>
      </c>
      <c r="B20" s="127" t="s">
        <v>449</v>
      </c>
      <c r="C20" s="129" t="s">
        <v>455</v>
      </c>
      <c r="D20" s="128" t="s">
        <v>398</v>
      </c>
      <c r="E20" s="128" t="s">
        <v>391</v>
      </c>
      <c r="F20" s="127">
        <v>1</v>
      </c>
      <c r="G20" s="151" t="s">
        <v>456</v>
      </c>
    </row>
    <row r="21" spans="1:7" s="129" customFormat="1" ht="101.5">
      <c r="A21" s="127">
        <v>206</v>
      </c>
      <c r="B21" s="127" t="s">
        <v>449</v>
      </c>
      <c r="C21" s="134" t="s">
        <v>455</v>
      </c>
      <c r="D21" s="128" t="s">
        <v>398</v>
      </c>
      <c r="E21" s="128" t="s">
        <v>391</v>
      </c>
      <c r="F21" s="127">
        <v>2</v>
      </c>
      <c r="G21" s="152" t="s">
        <v>454</v>
      </c>
    </row>
    <row r="22" spans="1:7" s="129" customFormat="1" ht="116">
      <c r="A22" s="127">
        <v>44</v>
      </c>
      <c r="B22" s="127" t="s">
        <v>449</v>
      </c>
      <c r="C22" s="128" t="s">
        <v>452</v>
      </c>
      <c r="D22" s="128" t="s">
        <v>408</v>
      </c>
      <c r="E22" s="127" t="s">
        <v>391</v>
      </c>
      <c r="F22" s="127">
        <v>1</v>
      </c>
      <c r="G22" s="148" t="s">
        <v>453</v>
      </c>
    </row>
    <row r="23" spans="1:7" s="129" customFormat="1" ht="14.5">
      <c r="A23" s="127">
        <v>44</v>
      </c>
      <c r="B23" s="127" t="s">
        <v>449</v>
      </c>
      <c r="C23" s="128" t="s">
        <v>452</v>
      </c>
      <c r="D23" s="128" t="s">
        <v>408</v>
      </c>
      <c r="E23" s="127" t="s">
        <v>391</v>
      </c>
      <c r="F23" s="127">
        <v>2</v>
      </c>
      <c r="G23" s="149" t="s">
        <v>451</v>
      </c>
    </row>
    <row r="24" spans="1:7" s="129" customFormat="1" ht="14.5">
      <c r="A24" s="127">
        <v>69</v>
      </c>
      <c r="B24" s="127" t="s">
        <v>449</v>
      </c>
      <c r="C24" s="129" t="s">
        <v>448</v>
      </c>
      <c r="D24" s="128" t="s">
        <v>402</v>
      </c>
      <c r="E24" s="128" t="s">
        <v>391</v>
      </c>
      <c r="F24" s="127">
        <v>1</v>
      </c>
      <c r="G24" s="151" t="s">
        <v>450</v>
      </c>
    </row>
    <row r="25" spans="1:7" s="129" customFormat="1" ht="14.5">
      <c r="A25" s="127">
        <v>69</v>
      </c>
      <c r="B25" s="127" t="s">
        <v>449</v>
      </c>
      <c r="C25" s="129" t="s">
        <v>448</v>
      </c>
      <c r="D25" s="128" t="s">
        <v>402</v>
      </c>
      <c r="E25" s="128" t="s">
        <v>391</v>
      </c>
      <c r="F25" s="127">
        <v>2</v>
      </c>
      <c r="G25" s="151" t="s">
        <v>447</v>
      </c>
    </row>
    <row r="26" spans="1:7" s="129" customFormat="1" ht="14.5">
      <c r="A26" s="130">
        <v>34</v>
      </c>
      <c r="B26" s="130" t="s">
        <v>393</v>
      </c>
      <c r="C26" s="131" t="s">
        <v>446</v>
      </c>
      <c r="D26" s="131" t="s">
        <v>445</v>
      </c>
      <c r="E26" s="130" t="s">
        <v>391</v>
      </c>
      <c r="F26" s="130">
        <v>1</v>
      </c>
      <c r="G26" s="133" t="s">
        <v>444</v>
      </c>
    </row>
    <row r="27" spans="1:7" s="129" customFormat="1" ht="14.5">
      <c r="A27" s="130">
        <v>34</v>
      </c>
      <c r="B27" s="130" t="s">
        <v>393</v>
      </c>
      <c r="C27" s="131" t="s">
        <v>446</v>
      </c>
      <c r="D27" s="131" t="s">
        <v>445</v>
      </c>
      <c r="E27" s="130" t="s">
        <v>391</v>
      </c>
      <c r="F27" s="130">
        <v>2</v>
      </c>
      <c r="G27" s="133" t="s">
        <v>443</v>
      </c>
    </row>
    <row r="28" spans="1:7" s="129" customFormat="1" ht="14.5">
      <c r="A28" s="130">
        <v>34</v>
      </c>
      <c r="B28" s="130" t="s">
        <v>393</v>
      </c>
      <c r="C28" s="131" t="s">
        <v>446</v>
      </c>
      <c r="D28" s="131" t="s">
        <v>445</v>
      </c>
      <c r="E28" s="130" t="s">
        <v>391</v>
      </c>
      <c r="F28" s="130">
        <v>3</v>
      </c>
      <c r="G28" s="133" t="s">
        <v>440</v>
      </c>
    </row>
    <row r="29" spans="1:7" s="129" customFormat="1" ht="14.5">
      <c r="A29" s="130">
        <v>62</v>
      </c>
      <c r="B29" s="130" t="s">
        <v>393</v>
      </c>
      <c r="C29" s="131" t="s">
        <v>442</v>
      </c>
      <c r="D29" s="131" t="s">
        <v>441</v>
      </c>
      <c r="E29" s="130" t="s">
        <v>391</v>
      </c>
      <c r="F29" s="130">
        <v>1</v>
      </c>
      <c r="G29" s="133" t="s">
        <v>444</v>
      </c>
    </row>
    <row r="30" spans="1:7" s="129" customFormat="1" ht="14.5">
      <c r="A30" s="130">
        <v>62</v>
      </c>
      <c r="B30" s="130" t="s">
        <v>393</v>
      </c>
      <c r="C30" s="131" t="s">
        <v>442</v>
      </c>
      <c r="D30" s="131" t="s">
        <v>441</v>
      </c>
      <c r="E30" s="130" t="s">
        <v>391</v>
      </c>
      <c r="F30" s="130">
        <v>2</v>
      </c>
      <c r="G30" s="133" t="s">
        <v>443</v>
      </c>
    </row>
    <row r="31" spans="1:7" s="129" customFormat="1" ht="14.5">
      <c r="A31" s="130">
        <v>62</v>
      </c>
      <c r="B31" s="130" t="s">
        <v>393</v>
      </c>
      <c r="C31" s="131" t="s">
        <v>442</v>
      </c>
      <c r="D31" s="131" t="s">
        <v>441</v>
      </c>
      <c r="E31" s="130" t="s">
        <v>391</v>
      </c>
      <c r="F31" s="130">
        <v>3</v>
      </c>
      <c r="G31" s="133" t="s">
        <v>440</v>
      </c>
    </row>
    <row r="32" spans="1:7" s="129" customFormat="1" ht="14.5">
      <c r="A32" s="127">
        <v>40</v>
      </c>
      <c r="B32" s="127" t="s">
        <v>393</v>
      </c>
      <c r="C32" s="128" t="s">
        <v>146</v>
      </c>
      <c r="D32" s="128" t="s">
        <v>402</v>
      </c>
      <c r="E32" s="127" t="s">
        <v>391</v>
      </c>
      <c r="F32" s="127">
        <v>1</v>
      </c>
      <c r="G32" s="128" t="s">
        <v>439</v>
      </c>
    </row>
    <row r="33" spans="1:8" s="129" customFormat="1" ht="14.5">
      <c r="A33" s="127">
        <v>40</v>
      </c>
      <c r="B33" s="127" t="s">
        <v>393</v>
      </c>
      <c r="C33" s="128" t="s">
        <v>146</v>
      </c>
      <c r="D33" s="128" t="s">
        <v>402</v>
      </c>
      <c r="E33" s="127" t="s">
        <v>391</v>
      </c>
      <c r="F33" s="127">
        <v>2</v>
      </c>
      <c r="G33" s="132" t="s">
        <v>438</v>
      </c>
    </row>
    <row r="34" spans="1:8" s="129" customFormat="1" ht="14.5">
      <c r="A34" s="127">
        <v>40</v>
      </c>
      <c r="B34" s="127" t="s">
        <v>393</v>
      </c>
      <c r="C34" s="128" t="s">
        <v>146</v>
      </c>
      <c r="D34" s="128" t="s">
        <v>402</v>
      </c>
      <c r="E34" s="127" t="s">
        <v>391</v>
      </c>
      <c r="F34" s="127">
        <v>3</v>
      </c>
      <c r="G34" s="128" t="s">
        <v>437</v>
      </c>
    </row>
    <row r="35" spans="1:8" s="129" customFormat="1" ht="14.5">
      <c r="A35" s="127">
        <v>42</v>
      </c>
      <c r="B35" s="127" t="s">
        <v>393</v>
      </c>
      <c r="C35" s="128" t="s">
        <v>435</v>
      </c>
      <c r="D35" s="128" t="s">
        <v>398</v>
      </c>
      <c r="E35" s="127" t="s">
        <v>391</v>
      </c>
      <c r="F35" s="127">
        <v>1</v>
      </c>
      <c r="G35" s="129" t="s">
        <v>436</v>
      </c>
    </row>
    <row r="36" spans="1:8" s="129" customFormat="1" ht="14.5">
      <c r="A36" s="127">
        <v>42</v>
      </c>
      <c r="B36" s="127" t="s">
        <v>393</v>
      </c>
      <c r="C36" s="128" t="s">
        <v>435</v>
      </c>
      <c r="D36" s="128" t="s">
        <v>398</v>
      </c>
      <c r="E36" s="127" t="s">
        <v>391</v>
      </c>
      <c r="F36" s="127">
        <v>2</v>
      </c>
      <c r="G36" s="129" t="s">
        <v>434</v>
      </c>
    </row>
    <row r="37" spans="1:8" s="129" customFormat="1" ht="14.5">
      <c r="A37" s="135">
        <v>41</v>
      </c>
      <c r="B37" s="135" t="s">
        <v>393</v>
      </c>
      <c r="C37" s="136" t="s">
        <v>431</v>
      </c>
      <c r="D37" s="136" t="s">
        <v>430</v>
      </c>
      <c r="E37" s="135" t="s">
        <v>391</v>
      </c>
      <c r="F37" s="135">
        <v>1</v>
      </c>
      <c r="G37" s="136" t="s">
        <v>433</v>
      </c>
    </row>
    <row r="38" spans="1:8" s="129" customFormat="1" ht="14.5">
      <c r="A38" s="135">
        <v>41</v>
      </c>
      <c r="B38" s="135" t="s">
        <v>393</v>
      </c>
      <c r="C38" s="136" t="s">
        <v>431</v>
      </c>
      <c r="D38" s="136" t="s">
        <v>430</v>
      </c>
      <c r="E38" s="135" t="s">
        <v>391</v>
      </c>
      <c r="F38" s="135">
        <v>2</v>
      </c>
      <c r="G38" s="136" t="s">
        <v>432</v>
      </c>
      <c r="H38" s="137"/>
    </row>
    <row r="39" spans="1:8" s="129" customFormat="1" ht="101.5">
      <c r="A39" s="135">
        <v>41</v>
      </c>
      <c r="B39" s="135" t="s">
        <v>393</v>
      </c>
      <c r="C39" s="136" t="s">
        <v>431</v>
      </c>
      <c r="D39" s="136" t="s">
        <v>430</v>
      </c>
      <c r="E39" s="135" t="s">
        <v>391</v>
      </c>
      <c r="F39" s="135">
        <v>3</v>
      </c>
      <c r="G39" s="138" t="s">
        <v>429</v>
      </c>
      <c r="H39" s="137"/>
    </row>
    <row r="40" spans="1:8" s="129" customFormat="1" ht="29">
      <c r="A40" s="130">
        <v>198</v>
      </c>
      <c r="B40" s="130" t="s">
        <v>393</v>
      </c>
      <c r="C40" s="131" t="s">
        <v>427</v>
      </c>
      <c r="D40" s="131" t="s">
        <v>426</v>
      </c>
      <c r="E40" s="130" t="s">
        <v>391</v>
      </c>
      <c r="F40" s="130">
        <v>1</v>
      </c>
      <c r="G40" s="139" t="s">
        <v>428</v>
      </c>
      <c r="H40" s="137"/>
    </row>
    <row r="41" spans="1:8" s="129" customFormat="1" ht="145">
      <c r="A41" s="130">
        <v>198</v>
      </c>
      <c r="B41" s="130" t="s">
        <v>393</v>
      </c>
      <c r="C41" s="131" t="s">
        <v>427</v>
      </c>
      <c r="D41" s="131" t="s">
        <v>426</v>
      </c>
      <c r="E41" s="130" t="s">
        <v>391</v>
      </c>
      <c r="F41" s="130">
        <v>2</v>
      </c>
      <c r="G41" s="139" t="s">
        <v>425</v>
      </c>
      <c r="H41" s="137"/>
    </row>
    <row r="42" spans="1:8" s="129" customFormat="1" ht="14.5">
      <c r="A42" s="130">
        <v>236</v>
      </c>
      <c r="B42" s="130" t="s">
        <v>393</v>
      </c>
      <c r="C42" s="131" t="s">
        <v>423</v>
      </c>
      <c r="D42" s="131" t="s">
        <v>402</v>
      </c>
      <c r="E42" s="130" t="s">
        <v>391</v>
      </c>
      <c r="F42" s="130">
        <v>1</v>
      </c>
      <c r="G42" s="131" t="s">
        <v>424</v>
      </c>
    </row>
    <row r="43" spans="1:8" s="129" customFormat="1" ht="14.5">
      <c r="A43" s="130">
        <v>236</v>
      </c>
      <c r="B43" s="130" t="s">
        <v>393</v>
      </c>
      <c r="C43" s="131" t="s">
        <v>423</v>
      </c>
      <c r="D43" s="131" t="s">
        <v>402</v>
      </c>
      <c r="E43" s="130" t="s">
        <v>391</v>
      </c>
      <c r="F43" s="130">
        <v>2</v>
      </c>
      <c r="G43" s="131" t="s">
        <v>422</v>
      </c>
    </row>
    <row r="44" spans="1:8" s="141" customFormat="1" ht="116">
      <c r="A44" s="127">
        <v>14</v>
      </c>
      <c r="B44" s="127" t="s">
        <v>393</v>
      </c>
      <c r="C44" s="128" t="s">
        <v>420</v>
      </c>
      <c r="D44" s="128" t="s">
        <v>408</v>
      </c>
      <c r="E44" s="127" t="s">
        <v>391</v>
      </c>
      <c r="F44" s="127">
        <v>1</v>
      </c>
      <c r="G44" s="140" t="s">
        <v>421</v>
      </c>
    </row>
    <row r="45" spans="1:8" s="141" customFormat="1" ht="14.5">
      <c r="A45" s="127">
        <v>14</v>
      </c>
      <c r="B45" s="127" t="s">
        <v>393</v>
      </c>
      <c r="C45" s="128" t="s">
        <v>420</v>
      </c>
      <c r="D45" s="128" t="s">
        <v>408</v>
      </c>
      <c r="E45" s="127" t="s">
        <v>391</v>
      </c>
      <c r="F45" s="127">
        <v>2</v>
      </c>
      <c r="G45" s="128" t="s">
        <v>419</v>
      </c>
    </row>
    <row r="46" spans="1:8" s="141" customFormat="1" ht="14.5">
      <c r="A46" s="127">
        <v>31</v>
      </c>
      <c r="B46" s="127" t="s">
        <v>393</v>
      </c>
      <c r="C46" s="128" t="s">
        <v>418</v>
      </c>
      <c r="D46" s="128" t="s">
        <v>408</v>
      </c>
      <c r="E46" s="127" t="s">
        <v>391</v>
      </c>
      <c r="F46" s="127">
        <v>1</v>
      </c>
      <c r="G46" s="128" t="s">
        <v>416</v>
      </c>
    </row>
    <row r="47" spans="1:8" s="141" customFormat="1" ht="14.5">
      <c r="A47" s="127">
        <v>31</v>
      </c>
      <c r="B47" s="127" t="s">
        <v>393</v>
      </c>
      <c r="C47" s="128" t="s">
        <v>418</v>
      </c>
      <c r="D47" s="128" t="s">
        <v>408</v>
      </c>
      <c r="E47" s="127" t="s">
        <v>391</v>
      </c>
      <c r="F47" s="127">
        <v>2</v>
      </c>
      <c r="G47" s="128" t="s">
        <v>414</v>
      </c>
    </row>
    <row r="48" spans="1:8" s="133" customFormat="1" ht="17.25" customHeight="1">
      <c r="A48" s="135">
        <v>204</v>
      </c>
      <c r="B48" s="135" t="s">
        <v>393</v>
      </c>
      <c r="C48" s="136" t="s">
        <v>417</v>
      </c>
      <c r="D48" s="136" t="s">
        <v>408</v>
      </c>
      <c r="E48" s="135" t="s">
        <v>391</v>
      </c>
      <c r="F48" s="135">
        <v>1</v>
      </c>
      <c r="G48" s="136" t="s">
        <v>416</v>
      </c>
    </row>
    <row r="49" spans="1:7" s="133" customFormat="1" ht="14.5">
      <c r="A49" s="135">
        <v>204</v>
      </c>
      <c r="B49" s="135" t="s">
        <v>393</v>
      </c>
      <c r="C49" s="136" t="s">
        <v>417</v>
      </c>
      <c r="D49" s="136" t="s">
        <v>408</v>
      </c>
      <c r="E49" s="135" t="s">
        <v>391</v>
      </c>
      <c r="F49" s="135">
        <v>2</v>
      </c>
      <c r="G49" s="136" t="s">
        <v>414</v>
      </c>
    </row>
    <row r="50" spans="1:7" s="129" customFormat="1" ht="14.5">
      <c r="A50" s="135">
        <v>205</v>
      </c>
      <c r="B50" s="135" t="s">
        <v>393</v>
      </c>
      <c r="C50" s="136" t="s">
        <v>415</v>
      </c>
      <c r="D50" s="136" t="s">
        <v>408</v>
      </c>
      <c r="E50" s="135" t="s">
        <v>391</v>
      </c>
      <c r="F50" s="135">
        <v>1</v>
      </c>
      <c r="G50" s="136" t="s">
        <v>416</v>
      </c>
    </row>
    <row r="51" spans="1:7" s="129" customFormat="1" ht="14.5">
      <c r="A51" s="135">
        <v>205</v>
      </c>
      <c r="B51" s="135" t="s">
        <v>393</v>
      </c>
      <c r="C51" s="136" t="s">
        <v>415</v>
      </c>
      <c r="D51" s="136" t="s">
        <v>408</v>
      </c>
      <c r="E51" s="135" t="s">
        <v>391</v>
      </c>
      <c r="F51" s="135">
        <v>2</v>
      </c>
      <c r="G51" s="136" t="s">
        <v>414</v>
      </c>
    </row>
    <row r="52" spans="1:7" s="133" customFormat="1" ht="14.5">
      <c r="A52" s="127">
        <v>32</v>
      </c>
      <c r="B52" s="127" t="s">
        <v>393</v>
      </c>
      <c r="C52" s="128" t="s">
        <v>165</v>
      </c>
      <c r="D52" s="128" t="s">
        <v>402</v>
      </c>
      <c r="E52" s="127" t="s">
        <v>391</v>
      </c>
      <c r="F52" s="127">
        <v>1</v>
      </c>
      <c r="G52" s="128" t="s">
        <v>413</v>
      </c>
    </row>
    <row r="53" spans="1:7" s="133" customFormat="1" ht="14.5">
      <c r="A53" s="127">
        <v>32</v>
      </c>
      <c r="B53" s="127" t="s">
        <v>393</v>
      </c>
      <c r="C53" s="128" t="s">
        <v>165</v>
      </c>
      <c r="D53" s="128" t="s">
        <v>402</v>
      </c>
      <c r="E53" s="127" t="s">
        <v>391</v>
      </c>
      <c r="F53" s="127">
        <v>2</v>
      </c>
      <c r="G53" s="128" t="s">
        <v>412</v>
      </c>
    </row>
    <row r="54" spans="1:7" s="133" customFormat="1" ht="14.5">
      <c r="A54" s="127">
        <v>32</v>
      </c>
      <c r="B54" s="127" t="s">
        <v>393</v>
      </c>
      <c r="C54" s="128" t="s">
        <v>165</v>
      </c>
      <c r="D54" s="128" t="s">
        <v>402</v>
      </c>
      <c r="E54" s="127" t="s">
        <v>391</v>
      </c>
      <c r="F54" s="127">
        <v>3</v>
      </c>
      <c r="G54" s="128" t="s">
        <v>411</v>
      </c>
    </row>
    <row r="55" spans="1:7" s="133" customFormat="1" ht="14.5">
      <c r="A55" s="127">
        <v>32</v>
      </c>
      <c r="B55" s="127" t="s">
        <v>393</v>
      </c>
      <c r="C55" s="128" t="s">
        <v>165</v>
      </c>
      <c r="D55" s="128" t="s">
        <v>402</v>
      </c>
      <c r="E55" s="127" t="s">
        <v>391</v>
      </c>
      <c r="F55" s="127">
        <v>4</v>
      </c>
      <c r="G55" s="128" t="s">
        <v>410</v>
      </c>
    </row>
    <row r="56" spans="1:7" s="133" customFormat="1" ht="14.5">
      <c r="A56" s="127">
        <v>33</v>
      </c>
      <c r="B56" s="127" t="s">
        <v>393</v>
      </c>
      <c r="C56" s="128" t="s">
        <v>166</v>
      </c>
      <c r="D56" s="128" t="s">
        <v>408</v>
      </c>
      <c r="E56" s="127" t="s">
        <v>391</v>
      </c>
      <c r="F56" s="127">
        <v>1</v>
      </c>
      <c r="G56" s="128" t="s">
        <v>409</v>
      </c>
    </row>
    <row r="57" spans="1:7" s="133" customFormat="1" ht="14.5">
      <c r="A57" s="127">
        <v>33</v>
      </c>
      <c r="B57" s="127" t="s">
        <v>393</v>
      </c>
      <c r="C57" s="128" t="s">
        <v>166</v>
      </c>
      <c r="D57" s="128" t="s">
        <v>408</v>
      </c>
      <c r="E57" s="127" t="s">
        <v>391</v>
      </c>
      <c r="F57" s="127">
        <v>2</v>
      </c>
      <c r="G57" s="128" t="s">
        <v>407</v>
      </c>
    </row>
    <row r="58" spans="1:7" s="141" customFormat="1" ht="14.5">
      <c r="A58" s="127">
        <v>45</v>
      </c>
      <c r="B58" s="127" t="s">
        <v>393</v>
      </c>
      <c r="C58" s="128" t="s">
        <v>403</v>
      </c>
      <c r="D58" s="128" t="s">
        <v>402</v>
      </c>
      <c r="E58" s="127" t="s">
        <v>391</v>
      </c>
      <c r="F58" s="127">
        <v>1</v>
      </c>
      <c r="G58" s="128" t="s">
        <v>406</v>
      </c>
    </row>
    <row r="59" spans="1:7" s="141" customFormat="1" ht="14.5">
      <c r="A59" s="127">
        <v>45</v>
      </c>
      <c r="B59" s="127" t="s">
        <v>393</v>
      </c>
      <c r="C59" s="128" t="s">
        <v>403</v>
      </c>
      <c r="D59" s="128" t="s">
        <v>402</v>
      </c>
      <c r="E59" s="127" t="s">
        <v>391</v>
      </c>
      <c r="F59" s="127">
        <v>2</v>
      </c>
      <c r="G59" s="128" t="s">
        <v>405</v>
      </c>
    </row>
    <row r="60" spans="1:7" s="141" customFormat="1" ht="14.5">
      <c r="A60" s="127">
        <v>45</v>
      </c>
      <c r="B60" s="127" t="s">
        <v>393</v>
      </c>
      <c r="C60" s="128" t="s">
        <v>403</v>
      </c>
      <c r="D60" s="128" t="s">
        <v>402</v>
      </c>
      <c r="E60" s="127" t="s">
        <v>391</v>
      </c>
      <c r="F60" s="127">
        <v>3</v>
      </c>
      <c r="G60" s="128" t="s">
        <v>404</v>
      </c>
    </row>
    <row r="61" spans="1:7" s="133" customFormat="1" ht="14.5">
      <c r="A61" s="127">
        <v>45</v>
      </c>
      <c r="B61" s="127" t="s">
        <v>393</v>
      </c>
      <c r="C61" s="128" t="s">
        <v>403</v>
      </c>
      <c r="D61" s="128" t="s">
        <v>402</v>
      </c>
      <c r="E61" s="127" t="s">
        <v>391</v>
      </c>
      <c r="F61" s="127">
        <v>4</v>
      </c>
      <c r="G61" s="128" t="s">
        <v>401</v>
      </c>
    </row>
    <row r="62" spans="1:7" s="133" customFormat="1" ht="14.5">
      <c r="A62" s="127">
        <v>46</v>
      </c>
      <c r="B62" s="127" t="s">
        <v>393</v>
      </c>
      <c r="C62" s="128" t="s">
        <v>168</v>
      </c>
      <c r="D62" s="128" t="s">
        <v>398</v>
      </c>
      <c r="E62" s="127" t="s">
        <v>391</v>
      </c>
      <c r="F62" s="127">
        <v>1</v>
      </c>
      <c r="G62" s="128" t="s">
        <v>400</v>
      </c>
    </row>
    <row r="63" spans="1:7" s="129" customFormat="1" ht="14.5">
      <c r="A63" s="127">
        <v>46</v>
      </c>
      <c r="B63" s="127" t="s">
        <v>393</v>
      </c>
      <c r="C63" s="128" t="s">
        <v>168</v>
      </c>
      <c r="D63" s="128" t="s">
        <v>398</v>
      </c>
      <c r="E63" s="127" t="s">
        <v>391</v>
      </c>
      <c r="F63" s="127">
        <v>2</v>
      </c>
      <c r="G63" s="128" t="s">
        <v>399</v>
      </c>
    </row>
    <row r="64" spans="1:7" s="129" customFormat="1" ht="159.5">
      <c r="A64" s="127">
        <v>46</v>
      </c>
      <c r="B64" s="127" t="s">
        <v>393</v>
      </c>
      <c r="C64" s="128" t="s">
        <v>168</v>
      </c>
      <c r="D64" s="128" t="s">
        <v>398</v>
      </c>
      <c r="E64" s="127" t="s">
        <v>391</v>
      </c>
      <c r="F64" s="127">
        <v>3</v>
      </c>
      <c r="G64" s="140" t="s">
        <v>397</v>
      </c>
    </row>
    <row r="65" spans="1:7" s="129" customFormat="1" ht="14.5">
      <c r="A65" s="127">
        <v>47</v>
      </c>
      <c r="B65" s="127" t="s">
        <v>393</v>
      </c>
      <c r="C65" s="128" t="s">
        <v>170</v>
      </c>
      <c r="D65" s="128" t="s">
        <v>392</v>
      </c>
      <c r="E65" s="127" t="s">
        <v>391</v>
      </c>
      <c r="F65" s="127">
        <v>1</v>
      </c>
      <c r="G65" s="128" t="s">
        <v>396</v>
      </c>
    </row>
    <row r="66" spans="1:7" s="129" customFormat="1" ht="14.5">
      <c r="A66" s="127">
        <v>47</v>
      </c>
      <c r="B66" s="127" t="s">
        <v>393</v>
      </c>
      <c r="C66" s="128" t="s">
        <v>170</v>
      </c>
      <c r="D66" s="128" t="s">
        <v>392</v>
      </c>
      <c r="E66" s="127" t="s">
        <v>391</v>
      </c>
      <c r="F66" s="127">
        <v>2</v>
      </c>
      <c r="G66" s="128" t="s">
        <v>395</v>
      </c>
    </row>
    <row r="67" spans="1:7" s="129" customFormat="1" ht="14.5">
      <c r="A67" s="127">
        <v>47</v>
      </c>
      <c r="B67" s="127" t="s">
        <v>393</v>
      </c>
      <c r="C67" s="128" t="s">
        <v>170</v>
      </c>
      <c r="D67" s="128" t="s">
        <v>392</v>
      </c>
      <c r="E67" s="127" t="s">
        <v>391</v>
      </c>
      <c r="F67" s="127">
        <v>3</v>
      </c>
      <c r="G67" s="128" t="s">
        <v>394</v>
      </c>
    </row>
    <row r="68" spans="1:7" s="129" customFormat="1" ht="15" customHeight="1">
      <c r="A68" s="127">
        <v>47</v>
      </c>
      <c r="B68" s="127" t="s">
        <v>393</v>
      </c>
      <c r="C68" s="128" t="s">
        <v>170</v>
      </c>
      <c r="D68" s="128" t="s">
        <v>392</v>
      </c>
      <c r="E68" s="127" t="s">
        <v>391</v>
      </c>
      <c r="F68" s="127">
        <v>4</v>
      </c>
      <c r="G68" s="128" t="s">
        <v>390</v>
      </c>
    </row>
    <row r="69" spans="1:7" s="144" customFormat="1" ht="15" customHeight="1">
      <c r="A69" s="142"/>
      <c r="B69" s="142"/>
      <c r="C69" s="143"/>
      <c r="D69" s="143"/>
      <c r="E69" s="143"/>
      <c r="F69" s="142"/>
    </row>
    <row r="70" spans="1:7" s="144" customFormat="1" ht="15" customHeight="1">
      <c r="A70" s="142"/>
      <c r="B70" s="142"/>
      <c r="C70" s="143"/>
      <c r="D70" s="143"/>
      <c r="E70" s="143"/>
      <c r="F70" s="142"/>
    </row>
    <row r="71" spans="1:7" s="144" customFormat="1" ht="15" customHeight="1">
      <c r="A71" s="142"/>
      <c r="B71" s="142"/>
      <c r="C71" s="143"/>
      <c r="D71" s="143"/>
      <c r="E71" s="143"/>
      <c r="F71" s="142"/>
    </row>
    <row r="72" spans="1:7" s="144" customFormat="1" ht="15" customHeight="1">
      <c r="A72" s="142"/>
      <c r="B72" s="142"/>
      <c r="C72" s="143"/>
      <c r="D72" s="143"/>
      <c r="E72" s="143"/>
      <c r="F72" s="142"/>
    </row>
    <row r="73" spans="1:7" s="144" customFormat="1" ht="15" customHeight="1">
      <c r="A73" s="142"/>
      <c r="B73" s="142"/>
      <c r="C73" s="143"/>
      <c r="D73" s="143"/>
      <c r="E73" s="143"/>
      <c r="F73" s="142"/>
    </row>
    <row r="74" spans="1:7" s="144" customFormat="1" ht="15" customHeight="1">
      <c r="A74" s="142"/>
      <c r="B74" s="142"/>
      <c r="C74" s="143"/>
      <c r="D74" s="143"/>
      <c r="E74" s="143"/>
      <c r="F74" s="142"/>
    </row>
  </sheetData>
  <autoFilter ref="A1:G68" xr:uid="{00000000-0001-0000-0100-000000000000}">
    <sortState xmlns:xlrd2="http://schemas.microsoft.com/office/spreadsheetml/2017/richdata2" ref="A2:G68">
      <sortCondition ref="B2:B68"/>
      <sortCondition ref="C2:C68"/>
      <sortCondition ref="F2:F68"/>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80718-6340-4A33-A828-F8F3E2ED0C5F}">
  <dimension ref="A1:C14"/>
  <sheetViews>
    <sheetView workbookViewId="0">
      <selection sqref="A1:B14"/>
    </sheetView>
  </sheetViews>
  <sheetFormatPr baseColWidth="10" defaultRowHeight="12.5"/>
  <cols>
    <col min="1" max="1" width="37.81640625" customWidth="1"/>
    <col min="2" max="2" width="4.453125" customWidth="1"/>
  </cols>
  <sheetData>
    <row r="1" spans="1:3" ht="14">
      <c r="A1" s="297" t="s">
        <v>303</v>
      </c>
      <c r="B1" s="298"/>
    </row>
    <row r="2" spans="1:3">
      <c r="A2" s="118" t="s">
        <v>49</v>
      </c>
      <c r="B2" s="119" t="s">
        <v>490</v>
      </c>
      <c r="C2" s="43" t="s">
        <v>508</v>
      </c>
    </row>
    <row r="3" spans="1:3">
      <c r="A3" s="118" t="s">
        <v>51</v>
      </c>
      <c r="B3" s="119" t="s">
        <v>490</v>
      </c>
      <c r="C3" s="43" t="s">
        <v>508</v>
      </c>
    </row>
    <row r="4" spans="1:3" ht="14">
      <c r="A4" s="297" t="s">
        <v>319</v>
      </c>
      <c r="B4" s="298"/>
    </row>
    <row r="5" spans="1:3">
      <c r="A5" s="118" t="s">
        <v>320</v>
      </c>
      <c r="B5" s="120" t="s">
        <v>490</v>
      </c>
      <c r="C5" s="43" t="s">
        <v>508</v>
      </c>
    </row>
    <row r="6" spans="1:3">
      <c r="A6" s="118" t="s">
        <v>321</v>
      </c>
      <c r="B6" s="120" t="s">
        <v>490</v>
      </c>
    </row>
    <row r="7" spans="1:3">
      <c r="A7" s="118" t="s">
        <v>325</v>
      </c>
      <c r="B7" s="121" t="s">
        <v>490</v>
      </c>
    </row>
    <row r="8" spans="1:3">
      <c r="A8" s="118" t="s">
        <v>61</v>
      </c>
      <c r="B8" s="121" t="s">
        <v>490</v>
      </c>
    </row>
    <row r="9" spans="1:3" ht="14">
      <c r="A9" s="299" t="s">
        <v>304</v>
      </c>
      <c r="B9" s="300"/>
    </row>
    <row r="10" spans="1:3">
      <c r="A10" s="122" t="s">
        <v>328</v>
      </c>
      <c r="B10" s="123" t="s">
        <v>490</v>
      </c>
      <c r="C10" s="43" t="s">
        <v>494</v>
      </c>
    </row>
    <row r="11" spans="1:3">
      <c r="A11" s="118" t="s">
        <v>45</v>
      </c>
      <c r="B11" s="123" t="s">
        <v>490</v>
      </c>
      <c r="C11" s="43" t="s">
        <v>494</v>
      </c>
    </row>
    <row r="12" spans="1:3">
      <c r="A12" s="118" t="s">
        <v>491</v>
      </c>
      <c r="B12" s="123" t="s">
        <v>490</v>
      </c>
      <c r="C12" s="43" t="s">
        <v>494</v>
      </c>
    </row>
    <row r="13" spans="1:3">
      <c r="A13" s="118" t="s">
        <v>46</v>
      </c>
      <c r="B13" s="123" t="s">
        <v>490</v>
      </c>
      <c r="C13" s="43" t="s">
        <v>494</v>
      </c>
    </row>
    <row r="14" spans="1:3">
      <c r="A14" s="118" t="s">
        <v>54</v>
      </c>
      <c r="B14" s="123" t="s">
        <v>490</v>
      </c>
      <c r="C14" s="43" t="s">
        <v>494</v>
      </c>
    </row>
  </sheetData>
  <mergeCells count="3">
    <mergeCell ref="A1:B1"/>
    <mergeCell ref="A4:B4"/>
    <mergeCell ref="A9:B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11.453125" defaultRowHeight="12.5"/>
  <sheetData>
    <row r="1" spans="1:1">
      <c r="A1" t="str">
        <f>IF(AND(ODA!$F$23="x",ODA!$F$24="x",ODA!$F$25="x"),"-",IF(OR(ODA!$F$23="x",ODA!$F$24="x",ODA!$F$25="x"),"SI","-"))</f>
        <v>-</v>
      </c>
    </row>
    <row r="2" spans="1:1">
      <c r="A2" t="str">
        <f>IF(AND(ODA!$F$23="x",ODA!$F$24="x",ODA!$F$25="x"),"-",IF(OR(ODA!$F$23="x",ODA!$F$24="x",ODA!$F$25="x"),"NO","-"))</f>
        <v>-</v>
      </c>
    </row>
  </sheetData>
  <dataValidations count="1">
    <dataValidation type="custom" allowBlank="1" showInputMessage="1" showErrorMessage="1" sqref="D4" xr:uid="{00000000-0002-0000-0100-000000000000}">
      <formula1>INDIRECT(A1:A2)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zoomScale="70" zoomScaleNormal="70" workbookViewId="0">
      <selection activeCell="K4" sqref="K4"/>
    </sheetView>
  </sheetViews>
  <sheetFormatPr baseColWidth="10" defaultColWidth="11.453125" defaultRowHeight="12.5"/>
  <cols>
    <col min="11" max="11" width="11.81640625" bestFit="1" customWidth="1"/>
  </cols>
  <sheetData>
    <row r="1" spans="1:11" ht="12.65" customHeight="1">
      <c r="A1" s="33" t="str">
        <f>PROPER(ODA!C23)</f>
        <v>Batería Básica*</v>
      </c>
      <c r="B1" s="18"/>
      <c r="C1" s="33" t="str">
        <f>PROPER(ODA!C24)</f>
        <v>Brigadista De Emergencia</v>
      </c>
      <c r="D1" s="20"/>
      <c r="E1" s="33" t="s">
        <v>171</v>
      </c>
      <c r="F1" s="33" t="s">
        <v>172</v>
      </c>
      <c r="G1" s="19"/>
      <c r="H1" s="33" t="s">
        <v>173</v>
      </c>
      <c r="I1" s="33" t="str">
        <f>PROPER(ODA!K23)</f>
        <v/>
      </c>
      <c r="J1" s="27"/>
    </row>
    <row r="2" spans="1:11" ht="44">
      <c r="A2" s="33" t="str">
        <f>PROPER(ODA!C36)</f>
        <v>Trabajo En Altura Física (Sobre 1,8 Metros)</v>
      </c>
      <c r="B2" s="17"/>
      <c r="C2" s="33" t="e">
        <f>PROPER(ODA!#REF!)</f>
        <v>#REF!</v>
      </c>
      <c r="D2" s="19"/>
      <c r="E2" s="33" t="s">
        <v>172</v>
      </c>
      <c r="F2" s="33" t="s">
        <v>172</v>
      </c>
      <c r="G2" s="19"/>
      <c r="H2" s="33" t="s">
        <v>174</v>
      </c>
      <c r="I2" s="33" t="str">
        <f>PROPER(ODA!K24)</f>
        <v/>
      </c>
      <c r="J2" s="19"/>
      <c r="K2" t="s">
        <v>175</v>
      </c>
    </row>
    <row r="3" spans="1:11" ht="22">
      <c r="A3" s="33" t="str">
        <f>PROPER(ODA!C35)</f>
        <v>Espacios Confinados</v>
      </c>
      <c r="B3" s="17"/>
      <c r="C3" s="33" t="e">
        <f>PROPER(ODA!#REF!)</f>
        <v>#REF!</v>
      </c>
      <c r="D3" s="19"/>
      <c r="E3" s="33" t="s">
        <v>48</v>
      </c>
      <c r="F3" s="33" t="s">
        <v>172</v>
      </c>
      <c r="G3" s="19"/>
      <c r="H3" s="33" t="s">
        <v>176</v>
      </c>
      <c r="I3" s="33" t="str">
        <f>PROPER(ODA!K25)</f>
        <v/>
      </c>
      <c r="J3" s="27"/>
      <c r="K3" t="str">
        <f>PROPER(K2)</f>
        <v>Conducción Maquinaria Pesada O Equipos; Operador Puente Grua, Teleoperador</v>
      </c>
    </row>
    <row r="4" spans="1:11" ht="55">
      <c r="A4" s="33" t="str">
        <f>PROPER(ODA!C27)</f>
        <v>Conducción De Vehículos Livianos (Licencia Tipo B)</v>
      </c>
      <c r="B4" s="17"/>
      <c r="C4" s="33" t="e">
        <f>PROPER(ODA!#REF!)</f>
        <v>#REF!</v>
      </c>
      <c r="D4" s="19"/>
      <c r="E4" s="33" t="s">
        <v>172</v>
      </c>
      <c r="F4" s="33" t="s">
        <v>172</v>
      </c>
      <c r="G4" s="19"/>
      <c r="H4" s="33" t="s">
        <v>177</v>
      </c>
      <c r="I4" s="33" t="str">
        <f>PROPER(ODA!K26)</f>
        <v/>
      </c>
      <c r="J4" s="27"/>
    </row>
    <row r="5" spans="1:11" ht="22" customHeight="1">
      <c r="A5" s="33" t="str">
        <f>PROPER(ODA!C37)</f>
        <v>Vigilante O Guardia De Seguridad</v>
      </c>
      <c r="B5" s="17"/>
      <c r="C5" s="33" t="e">
        <f>PROPER(ODA!#REF!)</f>
        <v>#REF!</v>
      </c>
      <c r="D5" s="19"/>
      <c r="E5" s="33" t="s">
        <v>178</v>
      </c>
      <c r="F5" s="33" t="s">
        <v>172</v>
      </c>
      <c r="G5" s="19"/>
      <c r="H5" s="33" t="s">
        <v>179</v>
      </c>
      <c r="I5" s="33" t="str">
        <f>PROPER(ODA!K27)</f>
        <v/>
      </c>
      <c r="J5" s="27"/>
    </row>
    <row r="6" spans="1:11" ht="12.65" customHeight="1">
      <c r="A6" s="33" t="e">
        <f>PROPER(ODA!#REF!)</f>
        <v>#REF!</v>
      </c>
      <c r="B6" s="17"/>
      <c r="C6" s="33" t="e">
        <f>PROPER(ODA!#REF!)</f>
        <v>#REF!</v>
      </c>
      <c r="D6" s="19"/>
      <c r="E6" s="33" t="s">
        <v>180</v>
      </c>
      <c r="F6" s="33" t="s">
        <v>172</v>
      </c>
      <c r="G6" s="19"/>
      <c r="H6" s="33" t="s">
        <v>181</v>
      </c>
      <c r="I6" s="33" t="e">
        <f>PROPER(ODA!#REF!)</f>
        <v>#REF!</v>
      </c>
      <c r="J6" s="27"/>
    </row>
    <row r="7" spans="1:11" ht="22" customHeight="1">
      <c r="A7" s="33" t="str">
        <f>PROPER(ODA!C25)</f>
        <v>Manipulador De Alimentos*</v>
      </c>
      <c r="B7" s="310"/>
      <c r="C7" s="33" t="str">
        <f>PROPER(ODA!E23)</f>
        <v>Altitud Geográfica (&gt; 3.000 Msnm)</v>
      </c>
      <c r="D7" s="312"/>
      <c r="E7" s="33" t="s">
        <v>54</v>
      </c>
      <c r="F7" s="33" t="s">
        <v>172</v>
      </c>
      <c r="G7" s="314"/>
      <c r="H7" s="33" t="s">
        <v>40</v>
      </c>
      <c r="I7" s="33" t="e">
        <f>PROPER(ODA!#REF!)</f>
        <v>#REF!</v>
      </c>
      <c r="J7" s="30"/>
    </row>
    <row r="8" spans="1:11" ht="110">
      <c r="A8" s="33" t="str">
        <f>PROPER(ODA!C26)</f>
        <v>Si Requiere Test De Graham Y/O Coproparasitológico (Pafs) Debe Indicarlo En La Sección “Exámenes Médicos Adicionales”</v>
      </c>
      <c r="B8" s="311"/>
      <c r="C8" s="33" t="e">
        <f>PROPER(ODA!#REF!)</f>
        <v>#REF!</v>
      </c>
      <c r="D8" s="313"/>
      <c r="E8" s="33" t="s">
        <v>172</v>
      </c>
      <c r="F8" s="33" t="s">
        <v>172</v>
      </c>
      <c r="G8" s="315"/>
      <c r="H8" s="33" t="s">
        <v>43</v>
      </c>
      <c r="I8" s="33" t="e">
        <f>PROPER(ODA!#REF!)</f>
        <v>#REF!</v>
      </c>
      <c r="J8" s="29"/>
    </row>
    <row r="9" spans="1:11" ht="12.65" customHeight="1">
      <c r="A9" s="33" t="e">
        <f>PROPER(ODA!#REF!)</f>
        <v>#REF!</v>
      </c>
      <c r="B9" s="17"/>
      <c r="C9" s="33" t="e">
        <f>PROPER(ODA!#REF!)</f>
        <v>#REF!</v>
      </c>
      <c r="D9" s="19"/>
      <c r="E9" s="33" t="s">
        <v>172</v>
      </c>
      <c r="F9" s="33" t="s">
        <v>172</v>
      </c>
      <c r="G9" s="19"/>
      <c r="H9" s="33" t="s">
        <v>44</v>
      </c>
      <c r="I9" s="33" t="e">
        <f>PROPER(ODA!#REF!)</f>
        <v>#REF!</v>
      </c>
      <c r="J9" s="27"/>
    </row>
    <row r="10" spans="1:11" ht="55">
      <c r="A10" s="33" t="str">
        <f>PROPER(ODA!C33)</f>
        <v>Calor (Expuesto A Fuentes Generadoras De Calor)</v>
      </c>
      <c r="B10" s="17"/>
      <c r="C10" s="33" t="str">
        <f>PROPER(ODA!C28)</f>
        <v>Conducción Vehículos O Maquinaria (Licencia Tipo A)</v>
      </c>
      <c r="D10" s="21"/>
      <c r="E10" s="33" t="s">
        <v>182</v>
      </c>
      <c r="F10" s="33" t="s">
        <v>172</v>
      </c>
      <c r="G10" s="19"/>
      <c r="H10" s="33" t="s">
        <v>53</v>
      </c>
      <c r="I10" s="33" t="str">
        <f>PROPER(ODA!K28)</f>
        <v/>
      </c>
      <c r="J10" s="31"/>
    </row>
    <row r="11" spans="1:11" ht="55">
      <c r="A11" s="33" t="str">
        <f>PROPER(ODA!C34)</f>
        <v>Frio En Recintos Cerrados No Calefaccionables</v>
      </c>
      <c r="B11" s="17"/>
      <c r="C11" s="33" t="str">
        <f>PROPER(ODA!E26)</f>
        <v>Anhídrido Sulfuroso-Neblinas Ácidas</v>
      </c>
      <c r="D11" s="22"/>
      <c r="E11" s="33" t="s">
        <v>56</v>
      </c>
      <c r="F11" s="33" t="s">
        <v>172</v>
      </c>
      <c r="G11" s="19"/>
      <c r="H11" s="301"/>
      <c r="I11" s="302"/>
      <c r="J11" s="303"/>
    </row>
    <row r="12" spans="1:11">
      <c r="A12" s="33" t="str">
        <f>PROPER(ODA!E37)</f>
        <v>Ruido</v>
      </c>
      <c r="B12" s="22"/>
      <c r="C12" s="34"/>
      <c r="D12" s="22"/>
      <c r="E12" s="24"/>
      <c r="F12" s="1"/>
      <c r="G12" s="1"/>
      <c r="H12" s="304"/>
      <c r="I12" s="305"/>
      <c r="J12" s="306"/>
    </row>
    <row r="13" spans="1:11">
      <c r="A13" s="3"/>
      <c r="B13" s="3"/>
      <c r="C13" s="3"/>
      <c r="D13" s="3"/>
      <c r="E13" s="3"/>
      <c r="F13" s="3"/>
      <c r="G13" s="3"/>
      <c r="H13" s="307"/>
      <c r="I13" s="308"/>
      <c r="J13" s="309"/>
    </row>
  </sheetData>
  <sheetProtection sheet="1" objects="1" scenarios="1"/>
  <mergeCells count="4">
    <mergeCell ref="H11:J13"/>
    <mergeCell ref="B7:B8"/>
    <mergeCell ref="D7:D8"/>
    <mergeCell ref="G7:G8"/>
  </mergeCells>
  <conditionalFormatting sqref="D10:D11">
    <cfRule type="expression" dxfId="7" priority="4" stopIfTrue="1">
      <formula>#REF!=5</formula>
    </cfRule>
    <cfRule type="expression" dxfId="6" priority="5" stopIfTrue="1">
      <formula>#REF!=6</formula>
    </cfRule>
  </conditionalFormatting>
  <conditionalFormatting sqref="D1">
    <cfRule type="expression" dxfId="5" priority="6" stopIfTrue="1">
      <formula>AND($D$31&lt;&gt;"",D1=$X$33)</formula>
    </cfRule>
    <cfRule type="expression" dxfId="4" priority="7" stopIfTrue="1">
      <formula>$D$31=""</formula>
    </cfRule>
    <cfRule type="expression" dxfId="3" priority="8" stopIfTrue="1">
      <formula>$D$31&lt;&gt;""</formula>
    </cfRule>
  </conditionalFormatting>
  <conditionalFormatting sqref="G9">
    <cfRule type="expression" dxfId="2" priority="9" stopIfTrue="1">
      <formula>AND(G9="",#REF!&lt;&gt;"")</formula>
    </cfRule>
  </conditionalFormatting>
  <conditionalFormatting sqref="G1:G6">
    <cfRule type="cellIs" dxfId="1" priority="3" operator="equal">
      <formula>#REF!</formula>
    </cfRule>
  </conditionalFormatting>
  <conditionalFormatting sqref="A8">
    <cfRule type="expression" dxfId="0" priority="1">
      <formula>$D$37&lt;&gt;""</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4"/>
  <sheetViews>
    <sheetView workbookViewId="0">
      <selection activeCell="E40" sqref="E40"/>
    </sheetView>
  </sheetViews>
  <sheetFormatPr baseColWidth="10" defaultColWidth="11.453125" defaultRowHeight="12.5"/>
  <cols>
    <col min="5" max="5" width="11.81640625" customWidth="1"/>
  </cols>
  <sheetData>
    <row r="1" spans="1:5">
      <c r="A1" s="3" t="s">
        <v>183</v>
      </c>
      <c r="E1" t="s">
        <v>184</v>
      </c>
    </row>
    <row r="2" spans="1:5">
      <c r="A2" s="28" t="s">
        <v>185</v>
      </c>
      <c r="E2" t="s">
        <v>65</v>
      </c>
    </row>
    <row r="3" spans="1:5">
      <c r="A3" s="28" t="s">
        <v>186</v>
      </c>
      <c r="E3" t="s">
        <v>67</v>
      </c>
    </row>
    <row r="4" spans="1:5">
      <c r="A4" s="28" t="s">
        <v>187</v>
      </c>
      <c r="E4" t="s">
        <v>188</v>
      </c>
    </row>
    <row r="5" spans="1:5">
      <c r="A5" s="28" t="s">
        <v>189</v>
      </c>
      <c r="E5" t="s">
        <v>190</v>
      </c>
    </row>
    <row r="6" spans="1:5">
      <c r="A6" s="28" t="s">
        <v>191</v>
      </c>
      <c r="E6" t="s">
        <v>69</v>
      </c>
    </row>
    <row r="7" spans="1:5">
      <c r="A7" s="28" t="s">
        <v>192</v>
      </c>
      <c r="E7" t="s">
        <v>193</v>
      </c>
    </row>
    <row r="8" spans="1:5">
      <c r="A8" s="28" t="s">
        <v>194</v>
      </c>
      <c r="E8" t="s">
        <v>195</v>
      </c>
    </row>
    <row r="9" spans="1:5">
      <c r="A9" s="28" t="s">
        <v>196</v>
      </c>
      <c r="E9" t="s">
        <v>197</v>
      </c>
    </row>
    <row r="10" spans="1:5">
      <c r="A10" s="28" t="s">
        <v>198</v>
      </c>
      <c r="E10" t="s">
        <v>73</v>
      </c>
    </row>
    <row r="11" spans="1:5">
      <c r="A11" s="28" t="s">
        <v>199</v>
      </c>
      <c r="E11" t="s">
        <v>200</v>
      </c>
    </row>
    <row r="12" spans="1:5">
      <c r="A12" s="28" t="s">
        <v>201</v>
      </c>
      <c r="E12" t="s">
        <v>202</v>
      </c>
    </row>
    <row r="13" spans="1:5">
      <c r="A13" s="28" t="s">
        <v>203</v>
      </c>
      <c r="E13" t="s">
        <v>204</v>
      </c>
    </row>
    <row r="14" spans="1:5">
      <c r="A14" s="28" t="s">
        <v>205</v>
      </c>
      <c r="E14" t="s">
        <v>206</v>
      </c>
    </row>
    <row r="15" spans="1:5">
      <c r="A15" s="28" t="s">
        <v>207</v>
      </c>
      <c r="E15" t="s">
        <v>208</v>
      </c>
    </row>
    <row r="16" spans="1:5">
      <c r="A16" s="28" t="s">
        <v>209</v>
      </c>
      <c r="E16" t="s">
        <v>101</v>
      </c>
    </row>
    <row r="17" spans="1:5">
      <c r="A17" s="28" t="s">
        <v>210</v>
      </c>
      <c r="E17" t="s">
        <v>113</v>
      </c>
    </row>
    <row r="18" spans="1:5">
      <c r="A18" s="28" t="s">
        <v>211</v>
      </c>
      <c r="E18" t="s">
        <v>212</v>
      </c>
    </row>
    <row r="19" spans="1:5">
      <c r="A19" s="28" t="s">
        <v>213</v>
      </c>
      <c r="E19" t="s">
        <v>379</v>
      </c>
    </row>
    <row r="20" spans="1:5">
      <c r="A20" s="28" t="s">
        <v>215</v>
      </c>
      <c r="E20" t="s">
        <v>214</v>
      </c>
    </row>
    <row r="21" spans="1:5">
      <c r="A21" s="28" t="s">
        <v>217</v>
      </c>
      <c r="E21" t="s">
        <v>216</v>
      </c>
    </row>
    <row r="22" spans="1:5">
      <c r="A22" s="28" t="s">
        <v>219</v>
      </c>
      <c r="E22" t="s">
        <v>218</v>
      </c>
    </row>
    <row r="23" spans="1:5">
      <c r="A23" s="28" t="s">
        <v>221</v>
      </c>
      <c r="E23" t="s">
        <v>220</v>
      </c>
    </row>
    <row r="24" spans="1:5">
      <c r="A24" s="28" t="s">
        <v>223</v>
      </c>
      <c r="E24" t="s">
        <v>222</v>
      </c>
    </row>
    <row r="25" spans="1:5">
      <c r="A25" s="28" t="s">
        <v>225</v>
      </c>
      <c r="E25" t="s">
        <v>224</v>
      </c>
    </row>
    <row r="26" spans="1:5">
      <c r="A26" s="28" t="s">
        <v>226</v>
      </c>
      <c r="E26" t="s">
        <v>77</v>
      </c>
    </row>
    <row r="27" spans="1:5">
      <c r="A27" s="28" t="s">
        <v>228</v>
      </c>
      <c r="E27" t="s">
        <v>227</v>
      </c>
    </row>
    <row r="28" spans="1:5">
      <c r="A28" s="28" t="s">
        <v>229</v>
      </c>
      <c r="E28" t="s">
        <v>79</v>
      </c>
    </row>
    <row r="29" spans="1:5">
      <c r="A29" s="28" t="s">
        <v>231</v>
      </c>
      <c r="E29" t="s">
        <v>230</v>
      </c>
    </row>
    <row r="30" spans="1:5">
      <c r="A30" s="28" t="s">
        <v>233</v>
      </c>
      <c r="E30" t="s">
        <v>232</v>
      </c>
    </row>
    <row r="31" spans="1:5">
      <c r="A31" s="28" t="s">
        <v>234</v>
      </c>
      <c r="E31" t="s">
        <v>83</v>
      </c>
    </row>
    <row r="32" spans="1:5">
      <c r="A32" s="28" t="s">
        <v>236</v>
      </c>
      <c r="E32" t="s">
        <v>377</v>
      </c>
    </row>
    <row r="33" spans="1:5">
      <c r="A33" s="28" t="s">
        <v>237</v>
      </c>
      <c r="E33" t="s">
        <v>235</v>
      </c>
    </row>
    <row r="34" spans="1:5">
      <c r="A34" s="28" t="s">
        <v>238</v>
      </c>
      <c r="E34" t="s">
        <v>89</v>
      </c>
    </row>
    <row r="35" spans="1:5">
      <c r="A35" s="28" t="s">
        <v>240</v>
      </c>
      <c r="E35" t="s">
        <v>91</v>
      </c>
    </row>
    <row r="36" spans="1:5">
      <c r="A36" s="28" t="s">
        <v>242</v>
      </c>
      <c r="E36" t="s">
        <v>239</v>
      </c>
    </row>
    <row r="37" spans="1:5">
      <c r="A37" s="28" t="s">
        <v>243</v>
      </c>
      <c r="E37" t="s">
        <v>241</v>
      </c>
    </row>
    <row r="38" spans="1:5">
      <c r="A38" s="28" t="s">
        <v>245</v>
      </c>
      <c r="E38" t="s">
        <v>93</v>
      </c>
    </row>
    <row r="39" spans="1:5">
      <c r="A39" s="28" t="s">
        <v>246</v>
      </c>
      <c r="E39" t="s">
        <v>244</v>
      </c>
    </row>
    <row r="40" spans="1:5">
      <c r="A40" s="28" t="s">
        <v>247</v>
      </c>
      <c r="E40" s="43" t="s">
        <v>292</v>
      </c>
    </row>
    <row r="41" spans="1:5">
      <c r="A41" s="28" t="s">
        <v>248</v>
      </c>
    </row>
    <row r="42" spans="1:5">
      <c r="A42" s="28" t="s">
        <v>249</v>
      </c>
    </row>
    <row r="43" spans="1:5">
      <c r="A43" s="28" t="s">
        <v>250</v>
      </c>
    </row>
    <row r="44" spans="1:5">
      <c r="A44" s="28" t="s">
        <v>251</v>
      </c>
    </row>
    <row r="45" spans="1:5">
      <c r="A45" s="28" t="s">
        <v>252</v>
      </c>
    </row>
    <row r="46" spans="1:5">
      <c r="A46" s="28" t="s">
        <v>253</v>
      </c>
    </row>
    <row r="47" spans="1:5">
      <c r="A47" s="28" t="s">
        <v>254</v>
      </c>
    </row>
    <row r="48" spans="1:5">
      <c r="A48" s="28" t="s">
        <v>255</v>
      </c>
    </row>
    <row r="49" spans="1:1">
      <c r="A49" s="28" t="s">
        <v>256</v>
      </c>
    </row>
    <row r="50" spans="1:1">
      <c r="A50" s="28" t="s">
        <v>257</v>
      </c>
    </row>
    <row r="51" spans="1:1">
      <c r="A51" s="28" t="s">
        <v>258</v>
      </c>
    </row>
    <row r="52" spans="1:1">
      <c r="A52" s="28" t="s">
        <v>259</v>
      </c>
    </row>
    <row r="53" spans="1:1">
      <c r="A53" s="28" t="s">
        <v>260</v>
      </c>
    </row>
    <row r="54" spans="1:1">
      <c r="A54" s="28" t="s">
        <v>261</v>
      </c>
    </row>
    <row r="55" spans="1:1">
      <c r="A55" s="28" t="s">
        <v>262</v>
      </c>
    </row>
    <row r="56" spans="1:1">
      <c r="A56" s="28" t="s">
        <v>263</v>
      </c>
    </row>
    <row r="57" spans="1:1">
      <c r="A57" s="28" t="s">
        <v>264</v>
      </c>
    </row>
    <row r="58" spans="1:1">
      <c r="A58" s="28" t="s">
        <v>265</v>
      </c>
    </row>
    <row r="59" spans="1:1">
      <c r="A59" s="28" t="s">
        <v>266</v>
      </c>
    </row>
    <row r="60" spans="1:1">
      <c r="A60" s="28" t="s">
        <v>267</v>
      </c>
    </row>
    <row r="61" spans="1:1">
      <c r="A61" s="28" t="s">
        <v>268</v>
      </c>
    </row>
    <row r="62" spans="1:1">
      <c r="A62" s="28" t="s">
        <v>269</v>
      </c>
    </row>
    <row r="63" spans="1:1">
      <c r="A63" s="28" t="s">
        <v>270</v>
      </c>
    </row>
    <row r="64" spans="1:1">
      <c r="A64" s="28" t="s">
        <v>271</v>
      </c>
    </row>
    <row r="65" spans="1:1">
      <c r="A65" s="28" t="s">
        <v>272</v>
      </c>
    </row>
    <row r="66" spans="1:1">
      <c r="A66" s="28" t="s">
        <v>273</v>
      </c>
    </row>
    <row r="67" spans="1:1">
      <c r="A67" s="28" t="s">
        <v>274</v>
      </c>
    </row>
    <row r="68" spans="1:1">
      <c r="A68" s="28" t="s">
        <v>275</v>
      </c>
    </row>
    <row r="69" spans="1:1">
      <c r="A69" s="28" t="s">
        <v>276</v>
      </c>
    </row>
    <row r="70" spans="1:1">
      <c r="A70" s="28" t="s">
        <v>277</v>
      </c>
    </row>
    <row r="71" spans="1:1">
      <c r="A71" s="28" t="s">
        <v>278</v>
      </c>
    </row>
    <row r="72" spans="1:1">
      <c r="A72" s="28" t="s">
        <v>279</v>
      </c>
    </row>
    <row r="73" spans="1:1">
      <c r="A73" s="28" t="s">
        <v>280</v>
      </c>
    </row>
    <row r="74" spans="1:1">
      <c r="A74" s="28" t="s">
        <v>281</v>
      </c>
    </row>
    <row r="75" spans="1:1">
      <c r="A75" s="28" t="s">
        <v>282</v>
      </c>
    </row>
    <row r="76" spans="1:1">
      <c r="A76" s="28" t="s">
        <v>283</v>
      </c>
    </row>
    <row r="77" spans="1:1">
      <c r="A77" s="28" t="s">
        <v>284</v>
      </c>
    </row>
    <row r="78" spans="1:1">
      <c r="A78" s="28" t="s">
        <v>285</v>
      </c>
    </row>
    <row r="79" spans="1:1">
      <c r="A79" s="28" t="s">
        <v>286</v>
      </c>
    </row>
    <row r="80" spans="1:1">
      <c r="A80" s="28" t="s">
        <v>287</v>
      </c>
    </row>
    <row r="81" spans="1:1">
      <c r="A81" s="28" t="s">
        <v>288</v>
      </c>
    </row>
    <row r="82" spans="1:1">
      <c r="A82" s="28" t="s">
        <v>289</v>
      </c>
    </row>
    <row r="83" spans="1:1">
      <c r="A83" s="28" t="s">
        <v>290</v>
      </c>
    </row>
    <row r="84" spans="1:1">
      <c r="A84" s="28" t="s">
        <v>291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ctivo xmlns="fd36eb49-0472-4396-95be-75388bb01b00">true</Activo>
  </documentManagement>
</p:properties>
</file>

<file path=customXml/item3.xml>��< ? x m l   v e r s i o n = " 1 . 0 "   e n c o d i n g = " u t f - 1 6 " ? > < D a t a M a s h u p   x m l n s = " h t t p : / / s c h e m a s . m i c r o s o f t . c o m / D a t a M a s h u p " > A A A A A B I D A A B Q S w M E F A A C A A g A Q 4 N U V i B r O 0 q i A A A A 9 g A A A B I A H A B D b 2 5 m a W c v U G F j a 2 F n Z S 5 4 b W w g o h g A K K A U A A A A A A A A A A A A A A A A A A A A A A A A A A A A h Y + x D o I w F E V / h X S n r 9 T F k E c d W C E x M T G u T a n Q C M X Q Y v k 3 B z / J X x C j q J v j P f c M 9 9 6 v N 9 x M X R t d 9 O B M b z O S U E Y i b V V f G V t n Z P T H e E 0 2 A r d S n W S t o 1 m 2 L p 1 c l Z H G + 3 M K E E K g Y U X 7 o Q b O W A K H s t i p R n e S f G T z X 4 6 N d V 5 a p Y n A / W u M 4 D R h n H I 2 b 0 J Y I J b G f g U + d 8 / 2 B 2 I + t n 4 c t N A u z g u E J S K 8 P 4 g H U E s D B B Q A A g A I A E O D V 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D g 1 R W K I p H u A 4 A A A A R A A A A E w A c A E Z v c m 1 1 b G F z L 1 N l Y 3 R p b 2 4 x L m 0 g o h g A K K A U A A A A A A A A A A A A A A A A A A A A A A A A A A A A K 0 5 N L s n M z 1 M I h t C G 1 g B Q S w E C L Q A U A A I A C A B D g 1 R W I G s 7 S q I A A A D 2 A A A A E g A A A A A A A A A A A A A A A A A A A A A A Q 2 9 u Z m l n L 1 B h Y 2 t h Z 2 U u e G 1 s U E s B A i 0 A F A A C A A g A Q 4 N U V g / K 6 a u k A A A A 6 Q A A A B M A A A A A A A A A A A A A A A A A 7 g A A A F t D b 2 5 0 Z W 5 0 X 1 R 5 c G V z X S 5 4 b W x Q S w E C L Q A U A A I A C A B D g 1 R W 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O q 8 + 5 X B u E O B + Z p Y c G j t N Q A A A A A C A A A A A A A D Z g A A w A A A A B A A A A D d C h o d J b 4 b O H M P u 8 5 z o U E E A A A A A A S A A A C g A A A A E A A A A N l f D q J h 2 q k i O c l z k g j S g D x Q A A A A s q S R O X K C 7 2 R R w y a x 4 + Y a 9 t e f Q C s M H P r e 4 6 s X r G i R B N / W R m F A Y L H L 2 l w n T H V d / x 9 h Q L m G J T x 3 k j U Z U Z H 6 B X v F h a 0 U e q 5 l 0 g D 5 / R 3 w H c Y 6 P Y 0 U A A A A u f a Z y c c p n H o I U J U M r q K v 0 u 0 v 2 A w = < / 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C3397474E7567F4AB15DB74D1BFF4657" ma:contentTypeVersion="1" ma:contentTypeDescription="Crear nuevo documento." ma:contentTypeScope="" ma:versionID="77c20ff757af3578afe2b74b46e4b595">
  <xsd:schema xmlns:xsd="http://www.w3.org/2001/XMLSchema" xmlns:xs="http://www.w3.org/2001/XMLSchema" xmlns:p="http://schemas.microsoft.com/office/2006/metadata/properties" xmlns:ns2="fd36eb49-0472-4396-95be-75388bb01b00" targetNamespace="http://schemas.microsoft.com/office/2006/metadata/properties" ma:root="true" ma:fieldsID="f559c060c0e5a4be92ca97ee4875676d" ns2:_="">
    <xsd:import namespace="fd36eb49-0472-4396-95be-75388bb01b00"/>
    <xsd:element name="properties">
      <xsd:complexType>
        <xsd:sequence>
          <xsd:element name="documentManagement">
            <xsd:complexType>
              <xsd:all>
                <xsd:element ref="ns2: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36eb49-0472-4396-95be-75388bb01b00" elementFormDefault="qualified">
    <xsd:import namespace="http://schemas.microsoft.com/office/2006/documentManagement/types"/>
    <xsd:import namespace="http://schemas.microsoft.com/office/infopath/2007/PartnerControls"/>
    <xsd:element name="Activo" ma:index="8"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F66C71-1563-4C48-AED8-86F591B9A6B7}">
  <ds:schemaRefs>
    <ds:schemaRef ds:uri="http://schemas.microsoft.com/sharepoint/v3/contenttype/forms"/>
  </ds:schemaRefs>
</ds:datastoreItem>
</file>

<file path=customXml/itemProps2.xml><?xml version="1.0" encoding="utf-8"?>
<ds:datastoreItem xmlns:ds="http://schemas.openxmlformats.org/officeDocument/2006/customXml" ds:itemID="{F8805810-A57D-4280-8058-58158D9954E6}">
  <ds:schemaRefs>
    <ds:schemaRef ds:uri="http://purl.org/dc/term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fd36eb49-0472-4396-95be-75388bb01b00"/>
  </ds:schemaRefs>
</ds:datastoreItem>
</file>

<file path=customXml/itemProps3.xml><?xml version="1.0" encoding="utf-8"?>
<ds:datastoreItem xmlns:ds="http://schemas.openxmlformats.org/officeDocument/2006/customXml" ds:itemID="{F7541595-324B-4178-910F-04D3BB1146BC}">
  <ds:schemaRefs>
    <ds:schemaRef ds:uri="http://schemas.microsoft.com/DataMashup"/>
  </ds:schemaRefs>
</ds:datastoreItem>
</file>

<file path=customXml/itemProps4.xml><?xml version="1.0" encoding="utf-8"?>
<ds:datastoreItem xmlns:ds="http://schemas.openxmlformats.org/officeDocument/2006/customXml" ds:itemID="{AD789F2D-3B50-419C-AC2F-8BD300C3C0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36eb49-0472-4396-95be-75388bb01b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ODA</vt:lpstr>
      <vt:lpstr>Cobertura</vt:lpstr>
      <vt:lpstr>Preguntas</vt:lpstr>
      <vt:lpstr>Baterías</vt:lpstr>
      <vt:lpstr>no borrar</vt:lpstr>
      <vt:lpstr>Hoja2</vt:lpstr>
      <vt:lpstr>Hoja1</vt:lpstr>
      <vt:lpstr>Cobertura!Área_de_impresión</vt:lpstr>
      <vt:lpstr>ODA!Área_de_impresión</vt:lpstr>
      <vt:lpstr>opcion1</vt:lpstr>
    </vt:vector>
  </TitlesOfParts>
  <Manager/>
  <Company>Achs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Orden de Atención SEL 2022</dc:title>
  <dc:subject/>
  <dc:creator>Achs</dc:creator>
  <cp:keywords/>
  <dc:description/>
  <cp:lastModifiedBy>Covarrubias Antezana, Pablo</cp:lastModifiedBy>
  <cp:revision/>
  <cp:lastPrinted>2024-02-29T12:56:24Z</cp:lastPrinted>
  <dcterms:created xsi:type="dcterms:W3CDTF">2008-07-03T15:56:30Z</dcterms:created>
  <dcterms:modified xsi:type="dcterms:W3CDTF">2024-03-18T22:12:58Z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0x010100C3397474E7567F4AB15DB74D1BFF4657</vt:lpwstr>
  </property>
  <property fmtid="{D5CDD505-2E9C-101B-9397-08002B2CF9AE}" pid="4" name="AuthorIds_UIVersion_512">
    <vt:lpwstr>12</vt:lpwstr>
  </property>
</Properties>
</file>